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8195" windowHeight="11820"/>
  </bookViews>
  <sheets>
    <sheet name="Sheet1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D104" i="1"/>
  <c r="D64" l="1"/>
  <c r="E65"/>
  <c r="F65" s="1"/>
  <c r="E66"/>
  <c r="F66" s="1"/>
  <c r="E67"/>
  <c r="F67" s="1"/>
  <c r="E68"/>
  <c r="F68" s="1"/>
  <c r="E69"/>
  <c r="F69" s="1"/>
  <c r="E70"/>
  <c r="F70" s="1"/>
  <c r="E71"/>
  <c r="F71" s="1"/>
  <c r="E72"/>
  <c r="F72" s="1"/>
  <c r="E73"/>
  <c r="F73" s="1"/>
  <c r="E74"/>
  <c r="F74" s="1"/>
  <c r="E75"/>
  <c r="F75" s="1"/>
  <c r="E76"/>
  <c r="F76" s="1"/>
  <c r="E77"/>
  <c r="F77" s="1"/>
  <c r="E78"/>
  <c r="F78" s="1"/>
  <c r="E79"/>
  <c r="F79" s="1"/>
  <c r="E80"/>
  <c r="F80" s="1"/>
  <c r="E81"/>
  <c r="F81" s="1"/>
  <c r="E82"/>
  <c r="F82" s="1"/>
  <c r="E83"/>
  <c r="F83" s="1"/>
  <c r="E84"/>
  <c r="F84" s="1"/>
  <c r="E85"/>
  <c r="F85" s="1"/>
  <c r="E86"/>
  <c r="F86" s="1"/>
  <c r="E87"/>
  <c r="F87" s="1"/>
  <c r="E88"/>
  <c r="F88" s="1"/>
  <c r="E89"/>
  <c r="F89" s="1"/>
  <c r="E90"/>
  <c r="F90" s="1"/>
  <c r="E91"/>
  <c r="F91" s="1"/>
  <c r="E92"/>
  <c r="F92" s="1"/>
  <c r="E93"/>
  <c r="F93" s="1"/>
  <c r="E94"/>
  <c r="F94" s="1"/>
  <c r="E95"/>
  <c r="F95" s="1"/>
  <c r="E96"/>
  <c r="F96" s="1"/>
  <c r="E97"/>
  <c r="F97" s="1"/>
  <c r="E98"/>
  <c r="F98" s="1"/>
  <c r="E99"/>
  <c r="F99" s="1"/>
  <c r="E100"/>
  <c r="F100" s="1"/>
  <c r="E101"/>
  <c r="F101" s="1"/>
  <c r="E102"/>
  <c r="F102" s="1"/>
  <c r="E103"/>
  <c r="F103" s="1"/>
  <c r="E104"/>
  <c r="F104" s="1"/>
  <c r="E105"/>
  <c r="F105" s="1"/>
  <c r="E106"/>
  <c r="F106" s="1"/>
  <c r="E107"/>
  <c r="F107" s="1"/>
  <c r="E108"/>
  <c r="F108" s="1"/>
  <c r="E109"/>
  <c r="F109" s="1"/>
  <c r="E110"/>
  <c r="F110" s="1"/>
  <c r="E111"/>
  <c r="F111" s="1"/>
  <c r="E112"/>
  <c r="F112" s="1"/>
  <c r="E113"/>
  <c r="F113" s="1"/>
  <c r="E114"/>
  <c r="F114" s="1"/>
  <c r="E115"/>
  <c r="F115" s="1"/>
  <c r="E116"/>
  <c r="F116" s="1"/>
  <c r="E117"/>
  <c r="F117" s="1"/>
  <c r="E118"/>
  <c r="F118" s="1"/>
  <c r="E119"/>
  <c r="F119" s="1"/>
  <c r="E120"/>
  <c r="F120" s="1"/>
  <c r="E121"/>
  <c r="F121" s="1"/>
  <c r="E122"/>
  <c r="F122" s="1"/>
  <c r="E123"/>
  <c r="F123" s="1"/>
  <c r="E124"/>
  <c r="F124" s="1"/>
  <c r="E125"/>
  <c r="F125" s="1"/>
  <c r="E126"/>
  <c r="F126" s="1"/>
  <c r="E127"/>
  <c r="F127" s="1"/>
  <c r="E128"/>
  <c r="F128" s="1"/>
  <c r="E129"/>
  <c r="F129" s="1"/>
  <c r="E130"/>
  <c r="F130" s="1"/>
  <c r="E131"/>
  <c r="F131" s="1"/>
  <c r="E132"/>
  <c r="F132" s="1"/>
  <c r="E133"/>
  <c r="F133" s="1"/>
  <c r="E134"/>
  <c r="F134" s="1"/>
  <c r="E135"/>
  <c r="F135" s="1"/>
  <c r="E136"/>
  <c r="F136" s="1"/>
  <c r="E137"/>
  <c r="F137" s="1"/>
  <c r="E138"/>
  <c r="F138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6"/>
  <c r="F146" s="1"/>
  <c r="E147"/>
  <c r="F147" s="1"/>
  <c r="E148"/>
  <c r="F148" s="1"/>
  <c r="E149"/>
  <c r="F149" s="1"/>
  <c r="E150"/>
  <c r="F150" s="1"/>
  <c r="E151"/>
  <c r="F151" s="1"/>
  <c r="E152"/>
  <c r="F152" s="1"/>
  <c r="E153"/>
  <c r="F153" s="1"/>
  <c r="E154"/>
  <c r="F154" s="1"/>
  <c r="E155"/>
  <c r="F155" s="1"/>
  <c r="E156"/>
  <c r="F156" s="1"/>
  <c r="E157"/>
  <c r="F157" s="1"/>
  <c r="E158"/>
  <c r="F158" s="1"/>
  <c r="E159"/>
  <c r="F159" s="1"/>
  <c r="E160"/>
  <c r="F160" s="1"/>
  <c r="E161"/>
  <c r="F161" s="1"/>
  <c r="E162"/>
  <c r="F162" s="1"/>
  <c r="E163"/>
  <c r="F163" s="1"/>
  <c r="E164"/>
  <c r="F164" s="1"/>
  <c r="E63"/>
  <c r="E64"/>
  <c r="F64" s="1"/>
  <c r="F63"/>
  <c r="D44"/>
  <c r="D24"/>
  <c r="E4"/>
  <c r="F4" s="1"/>
  <c r="E5"/>
  <c r="F5" s="1"/>
  <c r="E6"/>
  <c r="F6" s="1"/>
  <c r="E7"/>
  <c r="F7" s="1"/>
  <c r="E8"/>
  <c r="F8" s="1"/>
  <c r="E9"/>
  <c r="F9" s="1"/>
  <c r="E10"/>
  <c r="F10" s="1"/>
  <c r="E11"/>
  <c r="F11" s="1"/>
  <c r="E12"/>
  <c r="F12" s="1"/>
  <c r="E13"/>
  <c r="F13" s="1"/>
  <c r="E14"/>
  <c r="F14" s="1"/>
  <c r="E15"/>
  <c r="F15" s="1"/>
  <c r="E16"/>
  <c r="F16" s="1"/>
  <c r="E17"/>
  <c r="F17" s="1"/>
  <c r="E18"/>
  <c r="F18" s="1"/>
  <c r="E19"/>
  <c r="F19" s="1"/>
  <c r="E20"/>
  <c r="F20" s="1"/>
  <c r="E21"/>
  <c r="F21" s="1"/>
  <c r="E22"/>
  <c r="F22" s="1"/>
  <c r="E23"/>
  <c r="F23" s="1"/>
  <c r="E24"/>
  <c r="F24" s="1"/>
  <c r="E42"/>
  <c r="F42" s="1"/>
  <c r="E43"/>
  <c r="F43" s="1"/>
  <c r="E25" l="1"/>
  <c r="F25" s="1"/>
  <c r="E26"/>
  <c r="F26" s="1"/>
  <c r="E27"/>
  <c r="F27" s="1"/>
  <c r="E28"/>
  <c r="F28" s="1"/>
  <c r="E29"/>
  <c r="F29" s="1"/>
  <c r="E30"/>
  <c r="F30" s="1"/>
  <c r="E31"/>
  <c r="F31" s="1"/>
  <c r="E32"/>
  <c r="F32" s="1"/>
  <c r="E33"/>
  <c r="F33" s="1"/>
  <c r="E34"/>
  <c r="F34" s="1"/>
  <c r="E35"/>
  <c r="F35" s="1"/>
  <c r="E36"/>
  <c r="F36" s="1"/>
  <c r="E37"/>
  <c r="F37" s="1"/>
  <c r="E38"/>
  <c r="F38" s="1"/>
  <c r="E39"/>
  <c r="F39" s="1"/>
  <c r="E40"/>
  <c r="F40" s="1"/>
  <c r="E41"/>
  <c r="F41" s="1"/>
  <c r="E44"/>
  <c r="F44" s="1"/>
  <c r="E45"/>
  <c r="F45" s="1"/>
  <c r="E46"/>
  <c r="F46" s="1"/>
  <c r="E47"/>
  <c r="F47" s="1"/>
  <c r="E48"/>
  <c r="F48" s="1"/>
  <c r="E49"/>
  <c r="F49" s="1"/>
  <c r="E50"/>
  <c r="F50" s="1"/>
  <c r="E51"/>
  <c r="F51" s="1"/>
  <c r="E52"/>
  <c r="F52" s="1"/>
  <c r="E53"/>
  <c r="F53" s="1"/>
  <c r="E54"/>
  <c r="F54" s="1"/>
  <c r="E55"/>
  <c r="F55" s="1"/>
  <c r="E56"/>
  <c r="F56" s="1"/>
  <c r="E57"/>
  <c r="F57" s="1"/>
  <c r="E58"/>
  <c r="F58" s="1"/>
  <c r="E59"/>
  <c r="F59" s="1"/>
  <c r="E60"/>
  <c r="F60" s="1"/>
  <c r="E61"/>
  <c r="F61" s="1"/>
  <c r="E62"/>
  <c r="F62" s="1"/>
  <c r="H4" l="1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P6" l="1"/>
  <c r="O8"/>
  <c r="O9" s="1"/>
  <c r="L8" l="1"/>
  <c r="L9" s="1"/>
  <c r="L10" s="1"/>
</calcChain>
</file>

<file path=xl/sharedStrings.xml><?xml version="1.0" encoding="utf-8"?>
<sst xmlns="http://schemas.openxmlformats.org/spreadsheetml/2006/main" count="63" uniqueCount="28">
  <si>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</si>
  <si>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</si>
  <si>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</si>
  <si>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</si>
  <si>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</si>
  <si>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Time</t>
  </si>
  <si>
    <t>Area</t>
  </si>
  <si>
    <t>Height</t>
  </si>
  <si>
    <t>Width</t>
  </si>
  <si>
    <t>Area%</t>
  </si>
  <si>
    <t>Symmetry</t>
  </si>
  <si>
    <t>Example</t>
    <phoneticPr fontId="2" type="noConversion"/>
  </si>
  <si>
    <t>He(mol/s)</t>
    <phoneticPr fontId="2" type="noConversion"/>
  </si>
  <si>
    <t>H(mol/s)</t>
    <phoneticPr fontId="2" type="noConversion"/>
  </si>
  <si>
    <t>Area</t>
    <phoneticPr fontId="2" type="noConversion"/>
  </si>
  <si>
    <t>Sample</t>
    <phoneticPr fontId="2" type="noConversion"/>
  </si>
  <si>
    <t>x</t>
    <phoneticPr fontId="2" type="noConversion"/>
  </si>
  <si>
    <t>Standard</t>
    <phoneticPr fontId="2" type="noConversion"/>
  </si>
  <si>
    <t>x(mol/s)</t>
    <phoneticPr fontId="2" type="noConversion"/>
  </si>
  <si>
    <t>x(g/s)</t>
    <phoneticPr fontId="2" type="noConversion"/>
  </si>
  <si>
    <t>x ppm/s</t>
    <phoneticPr fontId="2" type="noConversion"/>
  </si>
  <si>
    <t>Area</t>
    <phoneticPr fontId="2" type="noConversion"/>
  </si>
  <si>
    <t>#</t>
  </si>
  <si>
    <t>ppm/min</t>
    <phoneticPr fontId="2" type="noConversion"/>
  </si>
  <si>
    <t>current</t>
    <phoneticPr fontId="2" type="noConversion"/>
  </si>
  <si>
    <t>area</t>
    <phoneticPr fontId="2" type="noConversion"/>
  </si>
  <si>
    <t>thickness</t>
    <phoneticPr fontId="2" type="noConversion"/>
  </si>
  <si>
    <t>charging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</si>
</sst>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76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16191907261592531"/>
          <c:y val="7.4548702245552628E-2"/>
          <c:w val="0.78640726159230057"/>
          <c:h val="0.79822506561679785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Sheet1!$C$9:$C$124</c:f>
              <c:numCache>
                <c:formatCode>General</c:formatCode>
                <c:ptCount val="116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75</c:v>
                </c:pt>
                <c:pt idx="11">
                  <c:v>80</c:v>
                </c:pt>
                <c:pt idx="12">
                  <c:v>85</c:v>
                </c:pt>
                <c:pt idx="13">
                  <c:v>90</c:v>
                </c:pt>
                <c:pt idx="14">
                  <c:v>95</c:v>
                </c:pt>
                <c:pt idx="15">
                  <c:v>100</c:v>
                </c:pt>
                <c:pt idx="16">
                  <c:v>105</c:v>
                </c:pt>
                <c:pt idx="17">
                  <c:v>110</c:v>
                </c:pt>
                <c:pt idx="18">
                  <c:v>115</c:v>
                </c:pt>
                <c:pt idx="19">
                  <c:v>120</c:v>
                </c:pt>
                <c:pt idx="20">
                  <c:v>125</c:v>
                </c:pt>
                <c:pt idx="21">
                  <c:v>130</c:v>
                </c:pt>
                <c:pt idx="22">
                  <c:v>135</c:v>
                </c:pt>
                <c:pt idx="23">
                  <c:v>140</c:v>
                </c:pt>
                <c:pt idx="24">
                  <c:v>145</c:v>
                </c:pt>
                <c:pt idx="25">
                  <c:v>150</c:v>
                </c:pt>
                <c:pt idx="26">
                  <c:v>155</c:v>
                </c:pt>
                <c:pt idx="27">
                  <c:v>160</c:v>
                </c:pt>
                <c:pt idx="28">
                  <c:v>165</c:v>
                </c:pt>
                <c:pt idx="29">
                  <c:v>170</c:v>
                </c:pt>
                <c:pt idx="30">
                  <c:v>175</c:v>
                </c:pt>
                <c:pt idx="31">
                  <c:v>180</c:v>
                </c:pt>
                <c:pt idx="32">
                  <c:v>185</c:v>
                </c:pt>
                <c:pt idx="33">
                  <c:v>190</c:v>
                </c:pt>
                <c:pt idx="34">
                  <c:v>195</c:v>
                </c:pt>
                <c:pt idx="35">
                  <c:v>200</c:v>
                </c:pt>
                <c:pt idx="36">
                  <c:v>205</c:v>
                </c:pt>
                <c:pt idx="37">
                  <c:v>210</c:v>
                </c:pt>
                <c:pt idx="38">
                  <c:v>215</c:v>
                </c:pt>
                <c:pt idx="39">
                  <c:v>220</c:v>
                </c:pt>
                <c:pt idx="40">
                  <c:v>225</c:v>
                </c:pt>
                <c:pt idx="41">
                  <c:v>230</c:v>
                </c:pt>
                <c:pt idx="42">
                  <c:v>235</c:v>
                </c:pt>
                <c:pt idx="43">
                  <c:v>240</c:v>
                </c:pt>
                <c:pt idx="44">
                  <c:v>245</c:v>
                </c:pt>
                <c:pt idx="45">
                  <c:v>250</c:v>
                </c:pt>
                <c:pt idx="46">
                  <c:v>255</c:v>
                </c:pt>
                <c:pt idx="47">
                  <c:v>260</c:v>
                </c:pt>
                <c:pt idx="48">
                  <c:v>265</c:v>
                </c:pt>
                <c:pt idx="49">
                  <c:v>270</c:v>
                </c:pt>
                <c:pt idx="50">
                  <c:v>275</c:v>
                </c:pt>
                <c:pt idx="51">
                  <c:v>280</c:v>
                </c:pt>
                <c:pt idx="52">
                  <c:v>285</c:v>
                </c:pt>
                <c:pt idx="53">
                  <c:v>290</c:v>
                </c:pt>
                <c:pt idx="54">
                  <c:v>295</c:v>
                </c:pt>
                <c:pt idx="55">
                  <c:v>300</c:v>
                </c:pt>
                <c:pt idx="56">
                  <c:v>305</c:v>
                </c:pt>
                <c:pt idx="57">
                  <c:v>310</c:v>
                </c:pt>
                <c:pt idx="58">
                  <c:v>315</c:v>
                </c:pt>
                <c:pt idx="59">
                  <c:v>320</c:v>
                </c:pt>
                <c:pt idx="60">
                  <c:v>325</c:v>
                </c:pt>
                <c:pt idx="61">
                  <c:v>330</c:v>
                </c:pt>
                <c:pt idx="62">
                  <c:v>335</c:v>
                </c:pt>
                <c:pt idx="63">
                  <c:v>340</c:v>
                </c:pt>
                <c:pt idx="64">
                  <c:v>345</c:v>
                </c:pt>
                <c:pt idx="65">
                  <c:v>350</c:v>
                </c:pt>
                <c:pt idx="66">
                  <c:v>355</c:v>
                </c:pt>
                <c:pt idx="67">
                  <c:v>360</c:v>
                </c:pt>
                <c:pt idx="68">
                  <c:v>365</c:v>
                </c:pt>
                <c:pt idx="69">
                  <c:v>370</c:v>
                </c:pt>
                <c:pt idx="70">
                  <c:v>375</c:v>
                </c:pt>
                <c:pt idx="71">
                  <c:v>380</c:v>
                </c:pt>
                <c:pt idx="72">
                  <c:v>385</c:v>
                </c:pt>
                <c:pt idx="73">
                  <c:v>390</c:v>
                </c:pt>
                <c:pt idx="74">
                  <c:v>395</c:v>
                </c:pt>
                <c:pt idx="75">
                  <c:v>400</c:v>
                </c:pt>
                <c:pt idx="76">
                  <c:v>405</c:v>
                </c:pt>
                <c:pt idx="77">
                  <c:v>410</c:v>
                </c:pt>
                <c:pt idx="78">
                  <c:v>415</c:v>
                </c:pt>
                <c:pt idx="79">
                  <c:v>420</c:v>
                </c:pt>
                <c:pt idx="80">
                  <c:v>425</c:v>
                </c:pt>
                <c:pt idx="81">
                  <c:v>430</c:v>
                </c:pt>
                <c:pt idx="82">
                  <c:v>435</c:v>
                </c:pt>
                <c:pt idx="83">
                  <c:v>440</c:v>
                </c:pt>
                <c:pt idx="84">
                  <c:v>445</c:v>
                </c:pt>
                <c:pt idx="85">
                  <c:v>450</c:v>
                </c:pt>
                <c:pt idx="86">
                  <c:v>455</c:v>
                </c:pt>
                <c:pt idx="87">
                  <c:v>460</c:v>
                </c:pt>
                <c:pt idx="88">
                  <c:v>465</c:v>
                </c:pt>
                <c:pt idx="89">
                  <c:v>470</c:v>
                </c:pt>
                <c:pt idx="90">
                  <c:v>475</c:v>
                </c:pt>
                <c:pt idx="91">
                  <c:v>480</c:v>
                </c:pt>
                <c:pt idx="92">
                  <c:v>485</c:v>
                </c:pt>
                <c:pt idx="93">
                  <c:v>490</c:v>
                </c:pt>
                <c:pt idx="94">
                  <c:v>495</c:v>
                </c:pt>
                <c:pt idx="95">
                  <c:v>500</c:v>
                </c:pt>
                <c:pt idx="96">
                  <c:v>505</c:v>
                </c:pt>
                <c:pt idx="97">
                  <c:v>510</c:v>
                </c:pt>
                <c:pt idx="98">
                  <c:v>515</c:v>
                </c:pt>
                <c:pt idx="99">
                  <c:v>520</c:v>
                </c:pt>
                <c:pt idx="100">
                  <c:v>525</c:v>
                </c:pt>
                <c:pt idx="101">
                  <c:v>530</c:v>
                </c:pt>
                <c:pt idx="102">
                  <c:v>535</c:v>
                </c:pt>
                <c:pt idx="103">
                  <c:v>540</c:v>
                </c:pt>
                <c:pt idx="104">
                  <c:v>545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570</c:v>
                </c:pt>
                <c:pt idx="110">
                  <c:v>575</c:v>
                </c:pt>
                <c:pt idx="111">
                  <c:v>580</c:v>
                </c:pt>
                <c:pt idx="112">
                  <c:v>585</c:v>
                </c:pt>
                <c:pt idx="113">
                  <c:v>590</c:v>
                </c:pt>
                <c:pt idx="114">
                  <c:v>595</c:v>
                </c:pt>
                <c:pt idx="115">
                  <c:v>600</c:v>
                </c:pt>
              </c:numCache>
            </c:numRef>
          </c:xVal>
          <c:yVal>
            <c:numRef>
              <c:f>Sheet1!$E$9:$E$124</c:f>
              <c:numCache>
                <c:formatCode>General</c:formatCode>
                <c:ptCount val="116"/>
                <c:pt idx="0">
                  <c:v>1.6290042938270465E-3</c:v>
                </c:pt>
                <c:pt idx="1">
                  <c:v>1.6621077612078115E-3</c:v>
                </c:pt>
                <c:pt idx="2">
                  <c:v>1.8254787386305922E-3</c:v>
                </c:pt>
                <c:pt idx="3">
                  <c:v>2.6708967172999671E-3</c:v>
                </c:pt>
                <c:pt idx="4">
                  <c:v>3.8554394939747899E-3</c:v>
                </c:pt>
                <c:pt idx="5">
                  <c:v>5.289455284177476E-3</c:v>
                </c:pt>
                <c:pt idx="6">
                  <c:v>7.0118262154300727E-3</c:v>
                </c:pt>
                <c:pt idx="7">
                  <c:v>8.8253348723394427E-3</c:v>
                </c:pt>
                <c:pt idx="8">
                  <c:v>1.0589559813472458E-2</c:v>
                </c:pt>
                <c:pt idx="9">
                  <c:v>1.2203291934068978E-2</c:v>
                </c:pt>
                <c:pt idx="10">
                  <c:v>1.3608166766702061E-2</c:v>
                </c:pt>
                <c:pt idx="11">
                  <c:v>1.4719320559582619E-2</c:v>
                </c:pt>
                <c:pt idx="12">
                  <c:v>1.5426958770026315E-2</c:v>
                </c:pt>
                <c:pt idx="13">
                  <c:v>1.55710950644074E-2</c:v>
                </c:pt>
                <c:pt idx="14">
                  <c:v>1.556531640426612E-2</c:v>
                </c:pt>
                <c:pt idx="15">
                  <c:v>1.5078959601089613E-2</c:v>
                </c:pt>
                <c:pt idx="16">
                  <c:v>1.4592602797913102E-2</c:v>
                </c:pt>
                <c:pt idx="17">
                  <c:v>1.3760971051295073E-2</c:v>
                </c:pt>
                <c:pt idx="18">
                  <c:v>1.2780002216168799E-2</c:v>
                </c:pt>
                <c:pt idx="19">
                  <c:v>1.1632195207534973E-2</c:v>
                </c:pt>
                <c:pt idx="20">
                  <c:v>1.0391021561475597E-2</c:v>
                </c:pt>
                <c:pt idx="21">
                  <c:v>9.1873266540468158E-3</c:v>
                </c:pt>
                <c:pt idx="22">
                  <c:v>8.0415009003185732E-3</c:v>
                </c:pt>
                <c:pt idx="23">
                  <c:v>7.0261903134955436E-3</c:v>
                </c:pt>
                <c:pt idx="24">
                  <c:v>6.1154734752296956E-3</c:v>
                </c:pt>
                <c:pt idx="25">
                  <c:v>5.3284199639872564E-3</c:v>
                </c:pt>
                <c:pt idx="26">
                  <c:v>4.6425755575049618E-3</c:v>
                </c:pt>
                <c:pt idx="27">
                  <c:v>4.1033440140357362E-3</c:v>
                </c:pt>
                <c:pt idx="28">
                  <c:v>3.5669192483494148E-3</c:v>
                </c:pt>
                <c:pt idx="29">
                  <c:v>3.1448294011727209E-3</c:v>
                </c:pt>
                <c:pt idx="30">
                  <c:v>2.8022374070825057E-3</c:v>
                </c:pt>
                <c:pt idx="31">
                  <c:v>2.5174320144050969E-3</c:v>
                </c:pt>
                <c:pt idx="32">
                  <c:v>2.2965220924327069E-3</c:v>
                </c:pt>
                <c:pt idx="33">
                  <c:v>2.087995013620204E-3</c:v>
                </c:pt>
                <c:pt idx="34">
                  <c:v>1.9576449512904563E-3</c:v>
                </c:pt>
                <c:pt idx="35">
                  <c:v>1.7945216307308739E-3</c:v>
                </c:pt>
                <c:pt idx="36">
                  <c:v>1.6313983101712913E-3</c:v>
                </c:pt>
                <c:pt idx="37">
                  <c:v>1.5044328916385794E-3</c:v>
                </c:pt>
                <c:pt idx="38">
                  <c:v>1.4048748326330853E-3</c:v>
                </c:pt>
                <c:pt idx="39">
                  <c:v>1.2746898748788029E-3</c:v>
                </c:pt>
                <c:pt idx="40">
                  <c:v>1.165225541345399E-3</c:v>
                </c:pt>
                <c:pt idx="41">
                  <c:v>1.0861404496975851E-3</c:v>
                </c:pt>
                <c:pt idx="42">
                  <c:v>9.876555704326146E-4</c:v>
                </c:pt>
                <c:pt idx="43">
                  <c:v>8.9643529248811099E-4</c:v>
                </c:pt>
                <c:pt idx="44">
                  <c:v>7.7855062560598361E-4</c:v>
                </c:pt>
                <c:pt idx="45">
                  <c:v>7.007038182741584E-4</c:v>
                </c:pt>
                <c:pt idx="46">
                  <c:v>6.5513495544577299E-4</c:v>
                </c:pt>
                <c:pt idx="47">
                  <c:v>5.7555455007156386E-4</c:v>
                </c:pt>
                <c:pt idx="48">
                  <c:v>5.2717890946027044E-4</c:v>
                </c:pt>
                <c:pt idx="49">
                  <c:v>4.4768105637379377E-4</c:v>
                </c:pt>
                <c:pt idx="50">
                  <c:v>4.3422503347338275E-4</c:v>
                </c:pt>
                <c:pt idx="51">
                  <c:v>3.8642725887621772E-4</c:v>
                </c:pt>
                <c:pt idx="52">
                  <c:v>3.4820554965603215E-4</c:v>
                </c:pt>
                <c:pt idx="53">
                  <c:v>3.2187136986933833E-4</c:v>
                </c:pt>
                <c:pt idx="54">
                  <c:v>2.9033639595549184E-4</c:v>
                </c:pt>
                <c:pt idx="55">
                  <c:v>2.5376573248995788E-4</c:v>
                </c:pt>
                <c:pt idx="56">
                  <c:v>2.1719506902442403E-4</c:v>
                </c:pt>
                <c:pt idx="57">
                  <c:v>1.9903356572325591E-4</c:v>
                </c:pt>
                <c:pt idx="58">
                  <c:v>2.1975418994413403E-4</c:v>
                </c:pt>
                <c:pt idx="59">
                  <c:v>2.0993046770395674E-4</c:v>
                </c:pt>
                <c:pt idx="60">
                  <c:v>2.133976637887252E-4</c:v>
                </c:pt>
                <c:pt idx="61">
                  <c:v>1.9234683041691674E-4</c:v>
                </c:pt>
                <c:pt idx="62">
                  <c:v>2.2602816381181028E-4</c:v>
                </c:pt>
                <c:pt idx="63">
                  <c:v>2.583886606029826E-4</c:v>
                </c:pt>
                <c:pt idx="64">
                  <c:v>2.2982556904750905E-4</c:v>
                </c:pt>
                <c:pt idx="65">
                  <c:v>2.569852717115287E-4</c:v>
                </c:pt>
                <c:pt idx="66">
                  <c:v>2.6474518675839134E-4</c:v>
                </c:pt>
                <c:pt idx="67">
                  <c:v>3.1089191560090487E-4</c:v>
                </c:pt>
                <c:pt idx="68">
                  <c:v>3.4333496467980971E-4</c:v>
                </c:pt>
                <c:pt idx="69">
                  <c:v>3.875829909044739E-4</c:v>
                </c:pt>
                <c:pt idx="70">
                  <c:v>4.3785733413361644E-4</c:v>
                </c:pt>
                <c:pt idx="71">
                  <c:v>5.024957754282284E-4</c:v>
                </c:pt>
                <c:pt idx="72">
                  <c:v>5.1727263493236053E-4</c:v>
                </c:pt>
                <c:pt idx="73">
                  <c:v>5.4236853040306565E-4</c:v>
                </c:pt>
                <c:pt idx="74">
                  <c:v>6.1270307955122567E-4</c:v>
                </c:pt>
                <c:pt idx="75">
                  <c:v>7.4057657324899564E-4</c:v>
                </c:pt>
                <c:pt idx="76">
                  <c:v>7.8730116810563717E-4</c:v>
                </c:pt>
                <c:pt idx="77">
                  <c:v>9.600005540421994E-4</c:v>
                </c:pt>
                <c:pt idx="78">
                  <c:v>1.2946675285100879E-3</c:v>
                </c:pt>
                <c:pt idx="79">
                  <c:v>1.8665897779214179E-3</c:v>
                </c:pt>
                <c:pt idx="80">
                  <c:v>2.1854892654323832E-3</c:v>
                </c:pt>
                <c:pt idx="81">
                  <c:v>2.8333596195576887E-3</c:v>
                </c:pt>
                <c:pt idx="82">
                  <c:v>3.7098998107022475E-3</c:v>
                </c:pt>
                <c:pt idx="83">
                  <c:v>4.6476112470566489E-3</c:v>
                </c:pt>
                <c:pt idx="84">
                  <c:v>5.5191157486495215E-3</c:v>
                </c:pt>
                <c:pt idx="85">
                  <c:v>6.2506941225356659E-3</c:v>
                </c:pt>
                <c:pt idx="86">
                  <c:v>6.8924556073687616E-3</c:v>
                </c:pt>
                <c:pt idx="87">
                  <c:v>7.5072224941132998E-3</c:v>
                </c:pt>
                <c:pt idx="88">
                  <c:v>8.158560044323377E-3</c:v>
                </c:pt>
                <c:pt idx="89">
                  <c:v>8.8179051664435074E-3</c:v>
                </c:pt>
                <c:pt idx="90">
                  <c:v>9.4098050694861254E-3</c:v>
                </c:pt>
                <c:pt idx="91">
                  <c:v>1.0091604413869521E-2</c:v>
                </c:pt>
                <c:pt idx="92">
                  <c:v>1.0905404866337315E-2</c:v>
                </c:pt>
                <c:pt idx="93">
                  <c:v>1.1671077335057017E-2</c:v>
                </c:pt>
                <c:pt idx="94">
                  <c:v>1.2675325915323882E-2</c:v>
                </c:pt>
                <c:pt idx="95">
                  <c:v>1.363933025532111E-2</c:v>
                </c:pt>
                <c:pt idx="96">
                  <c:v>1.4603334595318342E-2</c:v>
                </c:pt>
                <c:pt idx="97">
                  <c:v>1.5541046031672742E-2</c:v>
                </c:pt>
                <c:pt idx="98">
                  <c:v>1.6311589085368661E-2</c:v>
                </c:pt>
                <c:pt idx="99">
                  <c:v>1.7073464148852666E-2</c:v>
                </c:pt>
                <c:pt idx="100">
                  <c:v>1.7794145620758109E-2</c:v>
                </c:pt>
                <c:pt idx="101">
                  <c:v>1.8465625929174938E-2</c:v>
                </c:pt>
                <c:pt idx="102">
                  <c:v>1.9042831525001146E-2</c:v>
                </c:pt>
                <c:pt idx="103">
                  <c:v>1.9432065561660276E-2</c:v>
                </c:pt>
                <c:pt idx="104">
                  <c:v>1.9828481647352136E-2</c:v>
                </c:pt>
                <c:pt idx="105">
                  <c:v>2.0122285239392395E-2</c:v>
                </c:pt>
                <c:pt idx="106">
                  <c:v>2.041972113209289E-2</c:v>
                </c:pt>
                <c:pt idx="107">
                  <c:v>2.0892085322498723E-2</c:v>
                </c:pt>
                <c:pt idx="108">
                  <c:v>2.1029865090724409E-2</c:v>
                </c:pt>
                <c:pt idx="109">
                  <c:v>2.1254407313357024E-2</c:v>
                </c:pt>
                <c:pt idx="110">
                  <c:v>2.1439076781014813E-2</c:v>
                </c:pt>
                <c:pt idx="111">
                  <c:v>2.1698456069070587E-2</c:v>
                </c:pt>
                <c:pt idx="112">
                  <c:v>2.1872393739323145E-2</c:v>
                </c:pt>
                <c:pt idx="113">
                  <c:v>2.198780183757329E-2</c:v>
                </c:pt>
                <c:pt idx="114">
                  <c:v>2.2070271573018142E-2</c:v>
                </c:pt>
                <c:pt idx="115">
                  <c:v>0</c:v>
                </c:pt>
              </c:numCache>
            </c:numRef>
          </c:yVal>
          <c:smooth val="1"/>
        </c:ser>
        <c:axId val="60735872"/>
        <c:axId val="60737792"/>
      </c:scatterChart>
      <c:valAx>
        <c:axId val="60735872"/>
        <c:scaling>
          <c:orientation val="minMax"/>
          <c:max val="600"/>
          <c:min val="0"/>
        </c:scaling>
        <c:axPos val="b"/>
        <c:numFmt formatCode="General" sourceLinked="1"/>
        <c:tickLblPos val="nextTo"/>
        <c:crossAx val="60737792"/>
        <c:crosses val="autoZero"/>
        <c:crossBetween val="midCat"/>
      </c:valAx>
      <c:valAx>
        <c:axId val="60737792"/>
        <c:scaling>
          <c:orientation val="minMax"/>
        </c:scaling>
        <c:axPos val="l"/>
        <c:numFmt formatCode="General" sourceLinked="1"/>
        <c:tickLblPos val="nextTo"/>
        <c:crossAx val="60735872"/>
        <c:crosses val="autoZero"/>
        <c:crossBetween val="midCat"/>
      </c:valAx>
    </c:plotArea>
    <c:plotVisOnly val="1"/>
    <c:dispBlanksAs val="gap"/>
  </c:chart>
  <c:printSettings>
    <c:headerFooter/>
    <c:pageMargins b="0.75000000000000866" l="0.70000000000000062" r="0.70000000000000062" t="0.750000000000008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3"/>
  <sheetViews>
    <sheetView tabSelected="1" zoomScale="85" zoomScaleNormal="85" workbookViewId="0">
      <selection activeCell="G7" sqref="G7"/>
    </sheetView>
  </sheetViews>
  <sheetFormatPr defaultRowHeight="16.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25</v>
      </c>
      <c r="F1" t="s">
        <v>24</v>
      </c>
      <c r="H1" t="s">
        <v>26</v>
      </c>
      <c r="J1" t="s">
        <v>27</v>
      </c>
    </row>
    <row r="2" spans="2:24">
      <c r="B2">
        <v>10.199999999999999</v>
      </c>
      <c r="C2" s="8">
        <v>561</v>
      </c>
      <c r="D2" s="7">
        <v>19.690000000000001</v>
      </c>
      <c r="G2" s="11"/>
      <c r="L2" s="2"/>
      <c r="X2" s="5"/>
    </row>
    <row r="3" spans="2:24">
      <c r="C3" t="s">
        <v>2</v>
      </c>
      <c r="D3" t="s">
        <v>21</v>
      </c>
      <c r="E3" t="s">
        <v>23</v>
      </c>
      <c r="F3" t="s">
        <v>3</v>
      </c>
      <c r="J3" s="3"/>
      <c r="K3" s="3" t="s">
        <v>11</v>
      </c>
      <c r="L3" s="3"/>
      <c r="M3" s="3"/>
    </row>
    <row r="4" spans="2:24">
      <c r="B4">
        <v>0</v>
      </c>
      <c r="C4">
        <f>B4*100/60*3</f>
        <v>0</v>
      </c>
      <c r="D4">
        <v>2352.6</v>
      </c>
      <c r="E4">
        <f>$B$2*10^(-6)*D4/$C$2*7.45*10^(-6)*10^6/$D$2*2*60</f>
        <v>1.9421251211967304E-3</v>
      </c>
      <c r="F4">
        <f>E4*3</f>
        <v>5.8263753635901909E-3</v>
      </c>
      <c r="H4">
        <f>SUM(F4:F43)</f>
        <v>0.84108765714021849</v>
      </c>
      <c r="J4" s="3"/>
      <c r="K4" s="3" t="s">
        <v>12</v>
      </c>
      <c r="L4" s="3" t="s">
        <v>13</v>
      </c>
      <c r="M4" s="3" t="s">
        <v>14</v>
      </c>
    </row>
    <row r="5" spans="2:24">
      <c r="B5">
        <v>1</v>
      </c>
      <c r="C5">
        <f t="shared" ref="C5:C68" si="0">B5*100/60*3</f>
        <v>5</v>
      </c>
      <c r="D5">
        <v>2295</v>
      </c>
      <c r="E5">
        <f>$B$2*10^(-6)*D5/$C$2*7.45*10^(-6)*10^6/$D$2*2*60</f>
        <v>1.8945750034627632E-3</v>
      </c>
      <c r="F5">
        <f t="shared" ref="F5:F68" si="1">E5*3</f>
        <v>5.6837250103882898E-3</v>
      </c>
      <c r="J5" s="3" t="s">
        <v>15</v>
      </c>
      <c r="K5" s="4">
        <v>7.4499999999999998E-6</v>
      </c>
      <c r="L5" s="3" t="s">
        <v>16</v>
      </c>
      <c r="M5" s="3">
        <v>31660.799999999999</v>
      </c>
    </row>
    <row r="6" spans="2:24">
      <c r="B6">
        <v>2</v>
      </c>
      <c r="C6">
        <f t="shared" si="0"/>
        <v>10</v>
      </c>
      <c r="D6">
        <v>2099.6</v>
      </c>
      <c r="E6">
        <f t="shared" ref="E6:E7" si="2">$B$2*10^(-6)*D6/$C$2*7.45*10^(-6)*10^6/$D$2*2*60</f>
        <v>1.7332678332332976E-3</v>
      </c>
      <c r="F6">
        <f t="shared" si="1"/>
        <v>5.1998034996998928E-3</v>
      </c>
      <c r="J6" s="3" t="s">
        <v>17</v>
      </c>
      <c r="K6" s="3">
        <v>1</v>
      </c>
      <c r="L6" s="4">
        <v>1.0200000000000001E-5</v>
      </c>
      <c r="M6" s="3">
        <v>2660</v>
      </c>
      <c r="P6" s="5">
        <f>K5/L6</f>
        <v>0.73039215686274506</v>
      </c>
    </row>
    <row r="7" spans="2:24">
      <c r="B7">
        <v>3</v>
      </c>
      <c r="C7">
        <f t="shared" si="0"/>
        <v>15</v>
      </c>
      <c r="D7">
        <v>2075.3000000000002</v>
      </c>
      <c r="E7">
        <f t="shared" si="2"/>
        <v>1.7132076273142797E-3</v>
      </c>
      <c r="F7">
        <f t="shared" si="1"/>
        <v>5.139622881942839E-3</v>
      </c>
      <c r="J7" s="3"/>
      <c r="K7" s="3"/>
      <c r="L7" s="3"/>
      <c r="M7" s="3"/>
      <c r="O7" s="2"/>
    </row>
    <row r="8" spans="2:24">
      <c r="B8">
        <v>4</v>
      </c>
      <c r="C8">
        <f t="shared" si="0"/>
        <v>20</v>
      </c>
      <c r="D8">
        <v>1904.2</v>
      </c>
      <c r="E8">
        <f t="shared" ref="E8:E39" si="3">$B$2*10^(-6)*D8/$C$2*7.45*10^(-6)*10^6/$D$2*2*60</f>
        <v>1.5719606630038316E-3</v>
      </c>
      <c r="F8">
        <f t="shared" si="1"/>
        <v>4.715881989011495E-3</v>
      </c>
      <c r="J8" s="3"/>
      <c r="K8" s="3" t="s">
        <v>18</v>
      </c>
      <c r="L8" s="4">
        <f>L6*K5*M5/M6</f>
        <v>9.04475260150376E-10</v>
      </c>
      <c r="M8" s="3"/>
      <c r="O8">
        <f>M6/M5</f>
        <v>8.4015564988882158E-2</v>
      </c>
    </row>
    <row r="9" spans="2:24">
      <c r="B9">
        <v>5</v>
      </c>
      <c r="C9">
        <f t="shared" si="0"/>
        <v>25</v>
      </c>
      <c r="D9">
        <v>1973.3</v>
      </c>
      <c r="E9">
        <f t="shared" si="3"/>
        <v>1.6290042938270465E-3</v>
      </c>
      <c r="F9">
        <f t="shared" si="1"/>
        <v>4.8870128814811394E-3</v>
      </c>
      <c r="J9" s="3"/>
      <c r="K9" s="3" t="s">
        <v>19</v>
      </c>
      <c r="L9" s="4">
        <f>L8*2</f>
        <v>1.808950520300752E-9</v>
      </c>
      <c r="M9" s="3"/>
      <c r="O9" s="5">
        <f>O8*L6</f>
        <v>8.569587628865981E-7</v>
      </c>
      <c r="W9" s="5"/>
    </row>
    <row r="10" spans="2:24">
      <c r="B10">
        <v>6</v>
      </c>
      <c r="C10">
        <f t="shared" si="0"/>
        <v>30</v>
      </c>
      <c r="D10">
        <v>2013.4</v>
      </c>
      <c r="E10">
        <f t="shared" si="3"/>
        <v>1.6621077612078115E-3</v>
      </c>
      <c r="F10">
        <f t="shared" si="1"/>
        <v>4.9863232836234346E-3</v>
      </c>
      <c r="J10" s="3"/>
      <c r="K10" s="3" t="s">
        <v>20</v>
      </c>
      <c r="L10" s="4">
        <f>L9/D2*1000000</f>
        <v>9.1871534804507457E-5</v>
      </c>
      <c r="M10" s="3"/>
    </row>
    <row r="11" spans="2:24">
      <c r="B11">
        <v>7</v>
      </c>
      <c r="C11">
        <f t="shared" si="0"/>
        <v>35</v>
      </c>
      <c r="D11">
        <v>2211.3000000000002</v>
      </c>
      <c r="E11">
        <f t="shared" si="3"/>
        <v>1.8254787386305922E-3</v>
      </c>
      <c r="F11">
        <f t="shared" si="1"/>
        <v>5.4764362158917761E-3</v>
      </c>
    </row>
    <row r="12" spans="2:24">
      <c r="B12">
        <v>8</v>
      </c>
      <c r="C12">
        <f t="shared" si="0"/>
        <v>40</v>
      </c>
      <c r="D12">
        <v>3235.4</v>
      </c>
      <c r="E12">
        <f t="shared" si="3"/>
        <v>2.6708967172999671E-3</v>
      </c>
      <c r="F12">
        <f t="shared" si="1"/>
        <v>8.0126901518999018E-3</v>
      </c>
    </row>
    <row r="13" spans="2:24">
      <c r="B13">
        <v>9</v>
      </c>
      <c r="C13">
        <f t="shared" si="0"/>
        <v>45</v>
      </c>
      <c r="D13">
        <v>4670.3</v>
      </c>
      <c r="E13">
        <f t="shared" si="3"/>
        <v>3.8554394939747899E-3</v>
      </c>
      <c r="F13">
        <f t="shared" si="1"/>
        <v>1.1566318481924369E-2</v>
      </c>
    </row>
    <row r="14" spans="2:24">
      <c r="B14">
        <v>10</v>
      </c>
      <c r="C14">
        <f t="shared" si="0"/>
        <v>50</v>
      </c>
      <c r="D14">
        <v>6407.4</v>
      </c>
      <c r="E14">
        <f t="shared" si="3"/>
        <v>5.289455284177476E-3</v>
      </c>
      <c r="F14">
        <f t="shared" si="1"/>
        <v>1.5868365852532429E-2</v>
      </c>
    </row>
    <row r="15" spans="2:24">
      <c r="B15">
        <v>11</v>
      </c>
      <c r="C15">
        <f t="shared" si="0"/>
        <v>55</v>
      </c>
      <c r="D15">
        <v>8493.7999999999993</v>
      </c>
      <c r="E15">
        <f t="shared" si="3"/>
        <v>7.0118262154300727E-3</v>
      </c>
      <c r="F15">
        <f t="shared" si="1"/>
        <v>2.1035478646290219E-2</v>
      </c>
    </row>
    <row r="16" spans="2:24">
      <c r="B16">
        <v>12</v>
      </c>
      <c r="C16">
        <f t="shared" si="0"/>
        <v>60</v>
      </c>
      <c r="D16">
        <v>10690.6</v>
      </c>
      <c r="E16">
        <f t="shared" si="3"/>
        <v>8.8253348723394427E-3</v>
      </c>
      <c r="F16">
        <f t="shared" si="1"/>
        <v>2.647600461701833E-2</v>
      </c>
    </row>
    <row r="17" spans="2:24">
      <c r="B17">
        <v>13</v>
      </c>
      <c r="C17">
        <f t="shared" si="0"/>
        <v>65</v>
      </c>
      <c r="D17">
        <v>12827.7</v>
      </c>
      <c r="E17">
        <f t="shared" si="3"/>
        <v>1.0589559813472458E-2</v>
      </c>
      <c r="F17">
        <f t="shared" si="1"/>
        <v>3.1768679440417377E-2</v>
      </c>
    </row>
    <row r="18" spans="2:24">
      <c r="B18">
        <v>14</v>
      </c>
      <c r="C18">
        <f t="shared" si="0"/>
        <v>70</v>
      </c>
      <c r="D18">
        <v>14782.5</v>
      </c>
      <c r="E18">
        <f t="shared" si="3"/>
        <v>1.2203291934068978E-2</v>
      </c>
      <c r="F18">
        <f t="shared" si="1"/>
        <v>3.6609875802206933E-2</v>
      </c>
    </row>
    <row r="19" spans="2:24">
      <c r="B19">
        <v>15</v>
      </c>
      <c r="C19">
        <f t="shared" si="0"/>
        <v>75</v>
      </c>
      <c r="D19">
        <v>16484.3</v>
      </c>
      <c r="E19">
        <f t="shared" si="3"/>
        <v>1.3608166766702061E-2</v>
      </c>
      <c r="F19">
        <f t="shared" si="1"/>
        <v>4.0824500300106183E-2</v>
      </c>
    </row>
    <row r="20" spans="2:24">
      <c r="B20">
        <v>16</v>
      </c>
      <c r="C20">
        <f t="shared" si="0"/>
        <v>80</v>
      </c>
      <c r="D20">
        <v>17830.3</v>
      </c>
      <c r="E20">
        <f>$B$2*10^(-6)*D20/$C$2*7.45*10^(-6)*10^6/$D$2*2*60</f>
        <v>1.4719320559582619E-2</v>
      </c>
      <c r="F20">
        <f t="shared" si="1"/>
        <v>4.4157961678747859E-2</v>
      </c>
    </row>
    <row r="21" spans="2:24">
      <c r="B21">
        <v>17</v>
      </c>
      <c r="C21">
        <f t="shared" si="0"/>
        <v>85</v>
      </c>
      <c r="D21">
        <v>18687.5</v>
      </c>
      <c r="E21">
        <f t="shared" si="3"/>
        <v>1.5426958770026315E-2</v>
      </c>
      <c r="F21">
        <f t="shared" si="1"/>
        <v>4.6280876310078947E-2</v>
      </c>
    </row>
    <row r="22" spans="2:24">
      <c r="B22">
        <v>18</v>
      </c>
      <c r="C22">
        <f t="shared" si="0"/>
        <v>90</v>
      </c>
      <c r="D22">
        <v>18862.099999999999</v>
      </c>
      <c r="E22">
        <f t="shared" si="3"/>
        <v>1.55710950644074E-2</v>
      </c>
      <c r="F22">
        <f t="shared" si="1"/>
        <v>4.6713285193222195E-2</v>
      </c>
    </row>
    <row r="23" spans="2:24">
      <c r="B23">
        <v>19</v>
      </c>
      <c r="C23">
        <f t="shared" si="0"/>
        <v>95</v>
      </c>
      <c r="D23">
        <v>18855.099999999999</v>
      </c>
      <c r="E23">
        <f t="shared" si="3"/>
        <v>1.556531640426612E-2</v>
      </c>
      <c r="F23">
        <f t="shared" si="1"/>
        <v>4.6695949212798363E-2</v>
      </c>
    </row>
    <row r="24" spans="2:24">
      <c r="B24">
        <v>20</v>
      </c>
      <c r="C24">
        <f t="shared" si="0"/>
        <v>100</v>
      </c>
      <c r="D24">
        <f>D23/2+D25/2</f>
        <v>18265.949999999997</v>
      </c>
      <c r="E24">
        <f t="shared" si="3"/>
        <v>1.5078959601089613E-2</v>
      </c>
      <c r="F24">
        <f t="shared" si="1"/>
        <v>4.5236878803268842E-2</v>
      </c>
    </row>
    <row r="25" spans="2:24">
      <c r="B25">
        <v>21</v>
      </c>
      <c r="C25">
        <f t="shared" si="0"/>
        <v>105</v>
      </c>
      <c r="D25">
        <v>17676.8</v>
      </c>
      <c r="E25">
        <f t="shared" si="3"/>
        <v>1.4592602797913102E-2</v>
      </c>
      <c r="F25">
        <f t="shared" si="1"/>
        <v>4.3777808393739306E-2</v>
      </c>
    </row>
    <row r="26" spans="2:24">
      <c r="B26">
        <v>22</v>
      </c>
      <c r="C26">
        <f t="shared" si="0"/>
        <v>110</v>
      </c>
      <c r="D26">
        <v>16669.400000000001</v>
      </c>
      <c r="E26">
        <f t="shared" si="3"/>
        <v>1.3760971051295073E-2</v>
      </c>
      <c r="F26">
        <f t="shared" si="1"/>
        <v>4.1282913153885215E-2</v>
      </c>
    </row>
    <row r="27" spans="2:24">
      <c r="B27">
        <v>23</v>
      </c>
      <c r="C27">
        <f t="shared" si="0"/>
        <v>115</v>
      </c>
      <c r="D27">
        <v>15481.1</v>
      </c>
      <c r="E27">
        <f t="shared" si="3"/>
        <v>1.2780002216168799E-2</v>
      </c>
      <c r="F27">
        <f t="shared" si="1"/>
        <v>3.8340006648506397E-2</v>
      </c>
    </row>
    <row r="28" spans="2:24">
      <c r="B28">
        <v>24</v>
      </c>
      <c r="C28">
        <f t="shared" si="0"/>
        <v>120</v>
      </c>
      <c r="D28">
        <v>14090.7</v>
      </c>
      <c r="E28">
        <f t="shared" si="3"/>
        <v>1.1632195207534973E-2</v>
      </c>
      <c r="F28">
        <f t="shared" si="1"/>
        <v>3.489658562260492E-2</v>
      </c>
    </row>
    <row r="29" spans="2:24">
      <c r="B29">
        <v>25</v>
      </c>
      <c r="C29">
        <f t="shared" si="0"/>
        <v>125</v>
      </c>
      <c r="D29">
        <v>12587.2</v>
      </c>
      <c r="E29">
        <f t="shared" si="3"/>
        <v>1.0391021561475597E-2</v>
      </c>
      <c r="F29">
        <f t="shared" si="1"/>
        <v>3.1173064684426793E-2</v>
      </c>
      <c r="X29" s="5"/>
    </row>
    <row r="30" spans="2:24">
      <c r="B30">
        <v>26</v>
      </c>
      <c r="C30">
        <f t="shared" si="0"/>
        <v>130</v>
      </c>
      <c r="D30">
        <v>11129.1</v>
      </c>
      <c r="E30">
        <f t="shared" si="3"/>
        <v>9.1873266540468158E-3</v>
      </c>
      <c r="F30">
        <f t="shared" si="1"/>
        <v>2.7561979962140448E-2</v>
      </c>
    </row>
    <row r="31" spans="2:24">
      <c r="B31">
        <v>27</v>
      </c>
      <c r="C31">
        <f t="shared" si="0"/>
        <v>135</v>
      </c>
      <c r="D31">
        <v>9741.1</v>
      </c>
      <c r="E31">
        <f t="shared" si="3"/>
        <v>8.0415009003185732E-3</v>
      </c>
      <c r="F31">
        <f t="shared" si="1"/>
        <v>2.412450270095572E-2</v>
      </c>
      <c r="L31" t="s">
        <v>22</v>
      </c>
      <c r="M31" t="s">
        <v>5</v>
      </c>
      <c r="N31" t="s">
        <v>6</v>
      </c>
      <c r="O31" t="s">
        <v>7</v>
      </c>
      <c r="P31" t="s">
        <v>8</v>
      </c>
      <c r="Q31" t="s">
        <v>9</v>
      </c>
      <c r="R31" t="s">
        <v>10</v>
      </c>
    </row>
    <row r="32" spans="2:24">
      <c r="B32">
        <v>28</v>
      </c>
      <c r="C32">
        <f t="shared" si="0"/>
        <v>140</v>
      </c>
      <c r="D32">
        <v>8511.2000000000007</v>
      </c>
      <c r="E32">
        <f t="shared" si="3"/>
        <v>7.0261903134955436E-3</v>
      </c>
      <c r="F32">
        <f t="shared" si="1"/>
        <v>2.1078570940486631E-2</v>
      </c>
      <c r="L32">
        <v>1</v>
      </c>
      <c r="M32">
        <v>0.78</v>
      </c>
      <c r="N32">
        <v>2352.6</v>
      </c>
      <c r="O32">
        <v>742.9</v>
      </c>
      <c r="P32">
        <v>5.28E-2</v>
      </c>
      <c r="Q32">
        <v>1.3939999999999999</v>
      </c>
      <c r="R32">
        <v>7.4870000000000001</v>
      </c>
    </row>
    <row r="33" spans="1:26">
      <c r="B33">
        <v>29</v>
      </c>
      <c r="C33">
        <f t="shared" si="0"/>
        <v>145</v>
      </c>
      <c r="D33">
        <v>7408</v>
      </c>
      <c r="E33">
        <f t="shared" si="3"/>
        <v>6.1154734752296956E-3</v>
      </c>
      <c r="F33">
        <f t="shared" si="1"/>
        <v>1.8346420425689087E-2</v>
      </c>
      <c r="L33">
        <v>2</v>
      </c>
      <c r="M33">
        <v>3.78</v>
      </c>
      <c r="N33">
        <v>2295</v>
      </c>
      <c r="O33" s="5">
        <v>640.79999999999995</v>
      </c>
      <c r="P33" s="5">
        <v>5.9700000000000003E-2</v>
      </c>
      <c r="Q33">
        <v>1.36</v>
      </c>
      <c r="R33">
        <v>2.3050000000000002</v>
      </c>
      <c r="S33" s="5"/>
      <c r="Z33" s="5"/>
    </row>
    <row r="34" spans="1:26">
      <c r="B34">
        <v>30</v>
      </c>
      <c r="C34">
        <f t="shared" si="0"/>
        <v>150</v>
      </c>
      <c r="D34">
        <v>6454.6</v>
      </c>
      <c r="E34">
        <f t="shared" si="3"/>
        <v>5.3284199639872564E-3</v>
      </c>
      <c r="F34">
        <f t="shared" si="1"/>
        <v>1.598525989196177E-2</v>
      </c>
      <c r="L34">
        <v>3</v>
      </c>
      <c r="M34">
        <v>6.78</v>
      </c>
      <c r="N34">
        <v>2099.6</v>
      </c>
      <c r="O34">
        <v>557.1</v>
      </c>
      <c r="P34" s="5">
        <v>6.2799999999999995E-2</v>
      </c>
      <c r="Q34">
        <v>1.244</v>
      </c>
      <c r="R34">
        <v>2.2919999999999998</v>
      </c>
      <c r="Z34" s="5"/>
    </row>
    <row r="35" spans="1:26">
      <c r="B35" s="6">
        <v>31</v>
      </c>
      <c r="C35">
        <f t="shared" si="0"/>
        <v>155</v>
      </c>
      <c r="D35">
        <v>5623.8</v>
      </c>
      <c r="E35">
        <f t="shared" si="3"/>
        <v>4.6425755575049618E-3</v>
      </c>
      <c r="F35">
        <f t="shared" si="1"/>
        <v>1.3927726672514885E-2</v>
      </c>
      <c r="L35">
        <v>4</v>
      </c>
      <c r="M35">
        <v>9.7810000000000006</v>
      </c>
      <c r="N35">
        <v>2075.3000000000002</v>
      </c>
      <c r="O35">
        <v>516.29999999999995</v>
      </c>
      <c r="P35">
        <v>6.7000000000000004E-2</v>
      </c>
      <c r="Q35">
        <v>1.23</v>
      </c>
      <c r="R35">
        <v>2.2599999999999998</v>
      </c>
      <c r="X35" s="5"/>
    </row>
    <row r="36" spans="1:26">
      <c r="A36" s="6"/>
      <c r="B36" s="6">
        <v>32</v>
      </c>
      <c r="C36" s="6">
        <f t="shared" si="0"/>
        <v>160</v>
      </c>
      <c r="D36">
        <v>4970.6000000000004</v>
      </c>
      <c r="E36">
        <f t="shared" si="3"/>
        <v>4.1033440140357362E-3</v>
      </c>
      <c r="F36">
        <f t="shared" si="1"/>
        <v>1.2310032042107209E-2</v>
      </c>
      <c r="L36">
        <v>5</v>
      </c>
      <c r="M36">
        <v>12.78</v>
      </c>
      <c r="N36">
        <v>1904.2</v>
      </c>
      <c r="O36">
        <v>475.3</v>
      </c>
      <c r="P36">
        <v>6.6799999999999998E-2</v>
      </c>
      <c r="Q36">
        <v>1.1279999999999999</v>
      </c>
      <c r="R36" s="5">
        <v>2.3039999999999998</v>
      </c>
      <c r="X36" s="5"/>
    </row>
    <row r="37" spans="1:26">
      <c r="B37">
        <v>33</v>
      </c>
      <c r="C37">
        <f t="shared" si="0"/>
        <v>165</v>
      </c>
      <c r="D37">
        <v>4320.8</v>
      </c>
      <c r="E37">
        <f t="shared" si="3"/>
        <v>3.5669192483494148E-3</v>
      </c>
      <c r="F37">
        <f t="shared" si="1"/>
        <v>1.0700757745048244E-2</v>
      </c>
      <c r="L37">
        <v>6</v>
      </c>
      <c r="M37">
        <v>15.78</v>
      </c>
      <c r="N37">
        <v>1973.3</v>
      </c>
      <c r="O37">
        <v>481</v>
      </c>
      <c r="P37" s="5">
        <v>6.8400000000000002E-2</v>
      </c>
      <c r="Q37">
        <v>1.169</v>
      </c>
      <c r="R37" s="5">
        <v>2.2909999999999999</v>
      </c>
    </row>
    <row r="38" spans="1:26">
      <c r="B38">
        <v>34</v>
      </c>
      <c r="C38">
        <f t="shared" si="0"/>
        <v>170</v>
      </c>
      <c r="D38">
        <v>3809.5</v>
      </c>
      <c r="E38">
        <f t="shared" si="3"/>
        <v>3.1448294011727209E-3</v>
      </c>
      <c r="F38">
        <f t="shared" si="1"/>
        <v>9.4344882035181619E-3</v>
      </c>
      <c r="L38">
        <v>7</v>
      </c>
      <c r="M38">
        <v>18.78</v>
      </c>
      <c r="N38">
        <v>2013.4</v>
      </c>
      <c r="O38">
        <v>484.5</v>
      </c>
      <c r="P38">
        <v>6.93E-2</v>
      </c>
      <c r="Q38">
        <v>1.1930000000000001</v>
      </c>
      <c r="R38">
        <v>2.1829999999999998</v>
      </c>
    </row>
    <row r="39" spans="1:26">
      <c r="B39">
        <v>35</v>
      </c>
      <c r="C39">
        <f t="shared" si="0"/>
        <v>175</v>
      </c>
      <c r="D39">
        <v>3394.5</v>
      </c>
      <c r="E39">
        <f t="shared" si="3"/>
        <v>2.8022374070825057E-3</v>
      </c>
      <c r="F39">
        <f t="shared" si="1"/>
        <v>8.406712221247517E-3</v>
      </c>
      <c r="L39">
        <v>8</v>
      </c>
      <c r="M39">
        <v>21.78</v>
      </c>
      <c r="N39">
        <v>2211.3000000000002</v>
      </c>
      <c r="O39">
        <v>531</v>
      </c>
      <c r="P39">
        <v>6.9400000000000003E-2</v>
      </c>
      <c r="Q39">
        <v>1.31</v>
      </c>
      <c r="R39">
        <v>2.202</v>
      </c>
      <c r="Z39" s="5"/>
    </row>
    <row r="40" spans="1:26">
      <c r="B40">
        <v>36</v>
      </c>
      <c r="C40">
        <f t="shared" si="0"/>
        <v>180</v>
      </c>
      <c r="D40">
        <v>3049.5</v>
      </c>
      <c r="E40">
        <f t="shared" ref="E40:E103" si="4">$B$2*10^(-6)*D40/$C$2*7.45*10^(-6)*10^6/$D$2*2*60</f>
        <v>2.5174320144050969E-3</v>
      </c>
      <c r="F40">
        <f t="shared" si="1"/>
        <v>7.5522960432152907E-3</v>
      </c>
      <c r="L40">
        <v>9</v>
      </c>
      <c r="M40">
        <v>24.78</v>
      </c>
      <c r="N40">
        <v>3235.4</v>
      </c>
      <c r="O40">
        <v>743.8</v>
      </c>
      <c r="P40" s="5">
        <v>7.2499999999999995E-2</v>
      </c>
      <c r="Q40">
        <v>1.917</v>
      </c>
      <c r="R40" s="5">
        <v>1.849</v>
      </c>
    </row>
    <row r="41" spans="1:26">
      <c r="B41">
        <v>37</v>
      </c>
      <c r="C41">
        <f t="shared" si="0"/>
        <v>185</v>
      </c>
      <c r="D41">
        <v>2781.9</v>
      </c>
      <c r="E41">
        <f t="shared" si="4"/>
        <v>2.2965220924327069E-3</v>
      </c>
      <c r="F41">
        <f t="shared" si="1"/>
        <v>6.8895662772981208E-3</v>
      </c>
      <c r="L41">
        <v>10</v>
      </c>
      <c r="M41">
        <v>27.78</v>
      </c>
      <c r="N41">
        <v>4670.3</v>
      </c>
      <c r="O41">
        <v>1072.0999999999999</v>
      </c>
      <c r="P41">
        <v>7.2599999999999998E-2</v>
      </c>
      <c r="Q41">
        <v>2.7679999999999998</v>
      </c>
      <c r="R41">
        <v>1.8069999999999999</v>
      </c>
    </row>
    <row r="42" spans="1:26">
      <c r="B42">
        <v>38</v>
      </c>
      <c r="C42">
        <f t="shared" si="0"/>
        <v>190</v>
      </c>
      <c r="D42">
        <v>2529.3000000000002</v>
      </c>
      <c r="E42">
        <f t="shared" si="4"/>
        <v>2.087995013620204E-3</v>
      </c>
      <c r="F42">
        <f t="shared" si="1"/>
        <v>6.2639850408606115E-3</v>
      </c>
      <c r="L42">
        <v>11</v>
      </c>
      <c r="M42">
        <v>30.78</v>
      </c>
      <c r="N42">
        <v>6407.4</v>
      </c>
      <c r="O42">
        <v>1455.6</v>
      </c>
      <c r="P42">
        <v>7.3400000000000007E-2</v>
      </c>
      <c r="Q42">
        <v>3.7970000000000002</v>
      </c>
      <c r="R42">
        <v>1.79</v>
      </c>
    </row>
    <row r="43" spans="1:26">
      <c r="B43">
        <v>39</v>
      </c>
      <c r="C43">
        <f t="shared" si="0"/>
        <v>195</v>
      </c>
      <c r="D43">
        <v>2371.4</v>
      </c>
      <c r="E43">
        <f t="shared" si="4"/>
        <v>1.9576449512904563E-3</v>
      </c>
      <c r="F43">
        <f t="shared" si="1"/>
        <v>5.8729348538713692E-3</v>
      </c>
      <c r="L43">
        <v>12</v>
      </c>
      <c r="M43">
        <v>33.78</v>
      </c>
      <c r="N43">
        <v>8493.7999999999993</v>
      </c>
      <c r="O43">
        <v>1908.7</v>
      </c>
      <c r="P43">
        <v>7.4200000000000002E-2</v>
      </c>
      <c r="Q43">
        <v>5.0330000000000004</v>
      </c>
      <c r="R43">
        <v>1.7509999999999999</v>
      </c>
      <c r="X43" s="5"/>
    </row>
    <row r="44" spans="1:26">
      <c r="B44">
        <v>40</v>
      </c>
      <c r="C44">
        <f t="shared" si="0"/>
        <v>200</v>
      </c>
      <c r="D44">
        <f>D43/2+D45/2</f>
        <v>2173.8000000000002</v>
      </c>
      <c r="E44">
        <f t="shared" si="4"/>
        <v>1.7945216307308739E-3</v>
      </c>
      <c r="F44">
        <f t="shared" si="1"/>
        <v>5.3835648921926214E-3</v>
      </c>
      <c r="L44">
        <v>13</v>
      </c>
      <c r="M44">
        <v>36.78</v>
      </c>
      <c r="N44">
        <v>10690.6</v>
      </c>
      <c r="O44">
        <v>2339.6999999999998</v>
      </c>
      <c r="P44">
        <v>7.6200000000000004E-2</v>
      </c>
      <c r="Q44">
        <v>6.335</v>
      </c>
      <c r="R44">
        <v>1.679</v>
      </c>
      <c r="X44" s="5"/>
    </row>
    <row r="45" spans="1:26">
      <c r="B45">
        <v>41</v>
      </c>
      <c r="C45">
        <f t="shared" si="0"/>
        <v>205</v>
      </c>
      <c r="D45">
        <v>1976.2</v>
      </c>
      <c r="E45">
        <f t="shared" si="4"/>
        <v>1.6313983101712913E-3</v>
      </c>
      <c r="F45">
        <f t="shared" si="1"/>
        <v>4.8941949305138736E-3</v>
      </c>
      <c r="I45" s="10"/>
      <c r="L45">
        <v>14</v>
      </c>
      <c r="M45">
        <v>39.78</v>
      </c>
      <c r="N45">
        <v>12827.7</v>
      </c>
      <c r="O45">
        <v>2799.8</v>
      </c>
      <c r="P45">
        <v>7.6399999999999996E-2</v>
      </c>
      <c r="Q45">
        <v>7.6020000000000003</v>
      </c>
      <c r="R45">
        <v>1.659</v>
      </c>
    </row>
    <row r="46" spans="1:26">
      <c r="B46">
        <v>42</v>
      </c>
      <c r="C46">
        <f t="shared" si="0"/>
        <v>210</v>
      </c>
      <c r="D46">
        <v>1822.4</v>
      </c>
      <c r="E46">
        <f t="shared" si="4"/>
        <v>1.5044328916385794E-3</v>
      </c>
      <c r="F46">
        <f t="shared" si="1"/>
        <v>4.5132986749157385E-3</v>
      </c>
      <c r="L46">
        <v>15</v>
      </c>
      <c r="M46">
        <v>42.78</v>
      </c>
      <c r="N46">
        <v>14782.5</v>
      </c>
      <c r="O46">
        <v>3202.1</v>
      </c>
      <c r="P46">
        <v>7.6899999999999996E-2</v>
      </c>
      <c r="Q46">
        <v>8.76</v>
      </c>
      <c r="R46">
        <v>1.607</v>
      </c>
      <c r="U46" s="5"/>
      <c r="Z46" s="5"/>
    </row>
    <row r="47" spans="1:26">
      <c r="B47">
        <v>43</v>
      </c>
      <c r="C47">
        <f t="shared" si="0"/>
        <v>215</v>
      </c>
      <c r="D47">
        <v>1701.8</v>
      </c>
      <c r="E47">
        <f t="shared" si="4"/>
        <v>1.4048748326330853E-3</v>
      </c>
      <c r="F47">
        <f t="shared" si="1"/>
        <v>4.2146244978992558E-3</v>
      </c>
      <c r="L47">
        <v>16</v>
      </c>
      <c r="M47">
        <v>45.78</v>
      </c>
      <c r="N47">
        <v>16484.3</v>
      </c>
      <c r="O47">
        <v>3622.8</v>
      </c>
      <c r="P47">
        <v>7.5800000000000006E-2</v>
      </c>
      <c r="Q47">
        <v>9.7680000000000007</v>
      </c>
      <c r="R47">
        <v>1.5960000000000001</v>
      </c>
    </row>
    <row r="48" spans="1:26">
      <c r="B48">
        <v>44</v>
      </c>
      <c r="C48">
        <f t="shared" si="0"/>
        <v>220</v>
      </c>
      <c r="D48">
        <v>1544.1</v>
      </c>
      <c r="E48">
        <f t="shared" si="4"/>
        <v>1.2746898748788029E-3</v>
      </c>
      <c r="F48">
        <f t="shared" si="1"/>
        <v>3.8240696246364088E-3</v>
      </c>
      <c r="L48">
        <v>17</v>
      </c>
      <c r="M48">
        <v>48.78</v>
      </c>
      <c r="N48">
        <v>17830.3</v>
      </c>
      <c r="O48">
        <v>3899.7</v>
      </c>
      <c r="P48">
        <v>7.6200000000000004E-2</v>
      </c>
      <c r="Q48">
        <v>10.566000000000001</v>
      </c>
      <c r="R48">
        <v>1.5860000000000001</v>
      </c>
    </row>
    <row r="49" spans="2:18">
      <c r="B49">
        <v>45</v>
      </c>
      <c r="C49">
        <f t="shared" si="0"/>
        <v>225</v>
      </c>
      <c r="D49">
        <v>1411.5</v>
      </c>
      <c r="E49">
        <f t="shared" si="4"/>
        <v>1.165225541345399E-3</v>
      </c>
      <c r="F49">
        <f t="shared" si="1"/>
        <v>3.4956766240361974E-3</v>
      </c>
      <c r="L49">
        <v>18</v>
      </c>
      <c r="M49">
        <v>51.78</v>
      </c>
      <c r="N49">
        <v>18687.5</v>
      </c>
      <c r="O49">
        <v>4024.2</v>
      </c>
      <c r="P49">
        <v>7.7399999999999997E-2</v>
      </c>
      <c r="Q49">
        <v>11.074</v>
      </c>
      <c r="R49">
        <v>1.587</v>
      </c>
    </row>
    <row r="50" spans="2:18">
      <c r="B50">
        <v>46</v>
      </c>
      <c r="C50">
        <f t="shared" si="0"/>
        <v>230</v>
      </c>
      <c r="D50">
        <v>1315.7</v>
      </c>
      <c r="E50">
        <f t="shared" si="4"/>
        <v>1.0861404496975851E-3</v>
      </c>
      <c r="F50">
        <f t="shared" si="1"/>
        <v>3.2584213490927556E-3</v>
      </c>
      <c r="L50">
        <v>19</v>
      </c>
      <c r="M50">
        <v>54.78</v>
      </c>
      <c r="N50">
        <v>18862.099999999999</v>
      </c>
      <c r="O50">
        <v>4074.4</v>
      </c>
      <c r="P50">
        <v>7.7200000000000005E-2</v>
      </c>
      <c r="Q50">
        <v>11.177</v>
      </c>
      <c r="R50">
        <v>1.615</v>
      </c>
    </row>
    <row r="51" spans="2:18">
      <c r="B51">
        <v>47</v>
      </c>
      <c r="C51">
        <f t="shared" si="0"/>
        <v>235</v>
      </c>
      <c r="D51">
        <v>1196.4000000000001</v>
      </c>
      <c r="E51">
        <f t="shared" si="4"/>
        <v>9.876555704326146E-4</v>
      </c>
      <c r="F51">
        <f t="shared" si="1"/>
        <v>2.9629667112978436E-3</v>
      </c>
      <c r="L51">
        <v>20</v>
      </c>
      <c r="M51">
        <v>57.78</v>
      </c>
      <c r="N51">
        <v>18855.099999999999</v>
      </c>
      <c r="O51">
        <v>4078.8</v>
      </c>
      <c r="P51">
        <v>7.6999999999999999E-2</v>
      </c>
      <c r="Q51">
        <v>11.173</v>
      </c>
      <c r="R51">
        <v>1.6279999999999999</v>
      </c>
    </row>
    <row r="52" spans="2:18">
      <c r="B52">
        <v>48</v>
      </c>
      <c r="C52">
        <f t="shared" si="0"/>
        <v>240</v>
      </c>
      <c r="D52">
        <v>1085.9000000000001</v>
      </c>
      <c r="E52">
        <f t="shared" si="4"/>
        <v>8.9643529248811099E-4</v>
      </c>
      <c r="F52">
        <f t="shared" si="1"/>
        <v>2.6893058774643329E-3</v>
      </c>
      <c r="L52" t="s">
        <v>22</v>
      </c>
      <c r="M52" t="s">
        <v>5</v>
      </c>
      <c r="N52" t="s">
        <v>6</v>
      </c>
      <c r="O52" t="s">
        <v>7</v>
      </c>
      <c r="P52" t="s">
        <v>8</v>
      </c>
      <c r="Q52" t="s">
        <v>9</v>
      </c>
      <c r="R52" t="s">
        <v>10</v>
      </c>
    </row>
    <row r="53" spans="2:18">
      <c r="B53">
        <v>49</v>
      </c>
      <c r="C53">
        <f t="shared" si="0"/>
        <v>245</v>
      </c>
      <c r="D53">
        <v>943.1</v>
      </c>
      <c r="E53">
        <f t="shared" si="4"/>
        <v>7.7855062560598361E-4</v>
      </c>
      <c r="F53">
        <f t="shared" si="1"/>
        <v>2.3356518768179509E-3</v>
      </c>
      <c r="L53">
        <v>1</v>
      </c>
      <c r="M53">
        <v>0.78</v>
      </c>
      <c r="N53">
        <v>16969.400000000001</v>
      </c>
      <c r="O53">
        <v>3822</v>
      </c>
      <c r="P53">
        <v>7.3999999999999996E-2</v>
      </c>
      <c r="Q53">
        <v>10.007</v>
      </c>
      <c r="R53" s="5">
        <v>3.1070000000000002</v>
      </c>
    </row>
    <row r="54" spans="2:18">
      <c r="B54">
        <v>50</v>
      </c>
      <c r="C54">
        <f t="shared" si="0"/>
        <v>250</v>
      </c>
      <c r="D54">
        <v>848.8</v>
      </c>
      <c r="E54">
        <f t="shared" si="4"/>
        <v>7.007038182741584E-4</v>
      </c>
      <c r="F54">
        <f t="shared" si="1"/>
        <v>2.1021114548224751E-3</v>
      </c>
      <c r="G54" s="5"/>
      <c r="L54">
        <v>2</v>
      </c>
      <c r="M54">
        <v>3.78</v>
      </c>
      <c r="N54">
        <v>17676.8</v>
      </c>
      <c r="O54">
        <v>3810.6</v>
      </c>
      <c r="P54" s="5">
        <v>7.7299999999999994E-2</v>
      </c>
      <c r="Q54">
        <v>10.423999999999999</v>
      </c>
      <c r="R54">
        <v>1.623</v>
      </c>
    </row>
    <row r="55" spans="2:18">
      <c r="B55">
        <v>51</v>
      </c>
      <c r="C55">
        <f t="shared" si="0"/>
        <v>255</v>
      </c>
      <c r="D55">
        <v>793.6</v>
      </c>
      <c r="E55">
        <f t="shared" si="4"/>
        <v>6.5513495544577299E-4</v>
      </c>
      <c r="F55">
        <f t="shared" si="1"/>
        <v>1.9654048663373192E-3</v>
      </c>
      <c r="L55">
        <v>3</v>
      </c>
      <c r="M55">
        <v>6.78</v>
      </c>
      <c r="N55">
        <v>16669.400000000001</v>
      </c>
      <c r="O55">
        <v>3605.7</v>
      </c>
      <c r="P55" s="5">
        <v>7.7100000000000002E-2</v>
      </c>
      <c r="Q55">
        <v>9.83</v>
      </c>
      <c r="R55">
        <v>1.6579999999999999</v>
      </c>
    </row>
    <row r="56" spans="2:18">
      <c r="B56">
        <v>52</v>
      </c>
      <c r="C56">
        <f t="shared" si="0"/>
        <v>260</v>
      </c>
      <c r="D56">
        <v>697.2</v>
      </c>
      <c r="E56">
        <f t="shared" si="4"/>
        <v>5.7555455007156386E-4</v>
      </c>
      <c r="F56">
        <f t="shared" si="1"/>
        <v>1.7266636502146916E-3</v>
      </c>
      <c r="L56">
        <v>4</v>
      </c>
      <c r="M56">
        <v>9.7799999999999994</v>
      </c>
      <c r="N56">
        <v>15481.1</v>
      </c>
      <c r="O56">
        <v>3355.9</v>
      </c>
      <c r="P56" s="5">
        <v>7.6899999999999996E-2</v>
      </c>
      <c r="Q56">
        <v>9.1300000000000008</v>
      </c>
      <c r="R56">
        <v>1.67</v>
      </c>
    </row>
    <row r="57" spans="2:18">
      <c r="B57">
        <v>53</v>
      </c>
      <c r="C57">
        <f t="shared" si="0"/>
        <v>265</v>
      </c>
      <c r="D57">
        <v>638.6</v>
      </c>
      <c r="E57">
        <f t="shared" si="4"/>
        <v>5.2717890946027044E-4</v>
      </c>
      <c r="F57">
        <f t="shared" si="1"/>
        <v>1.5815367283808113E-3</v>
      </c>
      <c r="L57">
        <v>5</v>
      </c>
      <c r="M57">
        <v>12.78</v>
      </c>
      <c r="N57">
        <v>14090.7</v>
      </c>
      <c r="O57">
        <v>3065</v>
      </c>
      <c r="P57" s="5">
        <v>7.6600000000000001E-2</v>
      </c>
      <c r="Q57">
        <v>8.31</v>
      </c>
      <c r="R57">
        <v>1.694</v>
      </c>
    </row>
    <row r="58" spans="2:18">
      <c r="B58">
        <v>54</v>
      </c>
      <c r="C58">
        <f t="shared" si="0"/>
        <v>270</v>
      </c>
      <c r="D58">
        <v>542.29999999999995</v>
      </c>
      <c r="E58">
        <f t="shared" si="4"/>
        <v>4.4768105637379377E-4</v>
      </c>
      <c r="F58">
        <f t="shared" si="1"/>
        <v>1.3430431691213813E-3</v>
      </c>
      <c r="L58">
        <v>6</v>
      </c>
      <c r="M58">
        <v>15.78</v>
      </c>
      <c r="N58">
        <v>12587.2</v>
      </c>
      <c r="O58">
        <v>2752.2</v>
      </c>
      <c r="P58" s="5">
        <v>7.6200000000000004E-2</v>
      </c>
      <c r="Q58">
        <v>7.423</v>
      </c>
      <c r="R58">
        <v>1.7410000000000001</v>
      </c>
    </row>
    <row r="59" spans="2:18">
      <c r="B59">
        <v>55</v>
      </c>
      <c r="C59">
        <f t="shared" si="0"/>
        <v>275</v>
      </c>
      <c r="D59">
        <v>526</v>
      </c>
      <c r="E59">
        <f t="shared" si="4"/>
        <v>4.3422503347338275E-4</v>
      </c>
      <c r="F59">
        <f t="shared" si="1"/>
        <v>1.3026751004201482E-3</v>
      </c>
      <c r="L59">
        <v>7</v>
      </c>
      <c r="M59">
        <v>18.78</v>
      </c>
      <c r="N59">
        <v>11129.1</v>
      </c>
      <c r="O59">
        <v>2447.1</v>
      </c>
      <c r="P59" s="5">
        <v>7.5800000000000006E-2</v>
      </c>
      <c r="Q59">
        <v>6.5629999999999997</v>
      </c>
      <c r="R59">
        <v>1.776</v>
      </c>
    </row>
    <row r="60" spans="2:18">
      <c r="B60">
        <v>56</v>
      </c>
      <c r="C60">
        <f t="shared" si="0"/>
        <v>280</v>
      </c>
      <c r="D60">
        <v>468.1</v>
      </c>
      <c r="E60">
        <f t="shared" si="4"/>
        <v>3.8642725887621772E-4</v>
      </c>
      <c r="F60">
        <f t="shared" si="1"/>
        <v>1.1592817766286532E-3</v>
      </c>
      <c r="L60">
        <v>8</v>
      </c>
      <c r="M60">
        <v>21.78</v>
      </c>
      <c r="N60">
        <v>9741.1</v>
      </c>
      <c r="O60">
        <v>2152.1</v>
      </c>
      <c r="P60" s="5">
        <v>7.5399999999999995E-2</v>
      </c>
      <c r="Q60">
        <v>5.7450000000000001</v>
      </c>
      <c r="R60" s="5">
        <v>1.7969999999999999</v>
      </c>
    </row>
    <row r="61" spans="2:18">
      <c r="B61">
        <v>57</v>
      </c>
      <c r="C61">
        <f t="shared" si="0"/>
        <v>285</v>
      </c>
      <c r="D61">
        <v>421.8</v>
      </c>
      <c r="E61">
        <f t="shared" si="4"/>
        <v>3.4820554965603215E-4</v>
      </c>
      <c r="F61">
        <f t="shared" si="1"/>
        <v>1.0446166489680964E-3</v>
      </c>
      <c r="L61">
        <v>9</v>
      </c>
      <c r="M61">
        <v>24.78</v>
      </c>
      <c r="N61">
        <v>8511.2000000000007</v>
      </c>
      <c r="O61" s="5">
        <v>1893.9</v>
      </c>
      <c r="P61" s="5">
        <v>7.4899999999999994E-2</v>
      </c>
      <c r="Q61">
        <v>5.0190000000000001</v>
      </c>
      <c r="R61" s="5">
        <v>1.847</v>
      </c>
    </row>
    <row r="62" spans="2:18">
      <c r="B62">
        <v>58</v>
      </c>
      <c r="C62">
        <f t="shared" si="0"/>
        <v>290</v>
      </c>
      <c r="D62">
        <v>389.9</v>
      </c>
      <c r="E62">
        <f t="shared" si="4"/>
        <v>3.2187136986933833E-4</v>
      </c>
      <c r="F62">
        <f t="shared" si="1"/>
        <v>9.6561410960801499E-4</v>
      </c>
      <c r="L62">
        <v>10</v>
      </c>
      <c r="M62">
        <v>27.78</v>
      </c>
      <c r="N62">
        <v>7408</v>
      </c>
      <c r="O62">
        <v>1654.7</v>
      </c>
      <c r="P62" s="5">
        <v>7.46E-2</v>
      </c>
      <c r="Q62" s="5">
        <v>4.3689999999999998</v>
      </c>
      <c r="R62" s="5">
        <v>1.869</v>
      </c>
    </row>
    <row r="63" spans="2:18">
      <c r="B63">
        <v>59</v>
      </c>
      <c r="C63">
        <f t="shared" si="0"/>
        <v>295</v>
      </c>
      <c r="D63">
        <v>351.7</v>
      </c>
      <c r="E63">
        <f t="shared" si="4"/>
        <v>2.9033639595549184E-4</v>
      </c>
      <c r="F63">
        <f t="shared" si="1"/>
        <v>8.7100918786647548E-4</v>
      </c>
      <c r="L63">
        <v>11</v>
      </c>
      <c r="M63">
        <v>30.78</v>
      </c>
      <c r="N63">
        <v>6454.6</v>
      </c>
      <c r="O63">
        <v>1446.3</v>
      </c>
      <c r="P63">
        <v>7.4399999999999994E-2</v>
      </c>
      <c r="Q63">
        <v>3.806</v>
      </c>
      <c r="R63">
        <v>1.9239999999999999</v>
      </c>
    </row>
    <row r="64" spans="2:18">
      <c r="B64">
        <v>60</v>
      </c>
      <c r="C64">
        <f t="shared" si="0"/>
        <v>300</v>
      </c>
      <c r="D64">
        <f>D63/2+D65/2</f>
        <v>307.39999999999998</v>
      </c>
      <c r="E64">
        <f t="shared" si="4"/>
        <v>2.5376573248995788E-4</v>
      </c>
      <c r="F64">
        <f t="shared" si="1"/>
        <v>7.6129719746987365E-4</v>
      </c>
      <c r="L64">
        <v>12</v>
      </c>
      <c r="M64">
        <v>33.78</v>
      </c>
      <c r="N64">
        <v>5623.8</v>
      </c>
      <c r="O64">
        <v>1266.8</v>
      </c>
      <c r="P64" s="5">
        <v>7.3999999999999996E-2</v>
      </c>
      <c r="Q64" s="5">
        <v>3.3170000000000002</v>
      </c>
      <c r="R64" s="5">
        <v>1.9410000000000001</v>
      </c>
    </row>
    <row r="65" spans="2:18">
      <c r="B65">
        <v>61</v>
      </c>
      <c r="C65">
        <f t="shared" si="0"/>
        <v>305</v>
      </c>
      <c r="D65">
        <v>263.10000000000002</v>
      </c>
      <c r="E65">
        <f t="shared" si="4"/>
        <v>2.1719506902442403E-4</v>
      </c>
      <c r="F65">
        <f t="shared" si="1"/>
        <v>6.5158520707327204E-4</v>
      </c>
      <c r="L65">
        <v>13</v>
      </c>
      <c r="M65">
        <v>36.78</v>
      </c>
      <c r="N65">
        <v>4970.6000000000004</v>
      </c>
      <c r="O65">
        <v>1113.5</v>
      </c>
      <c r="P65">
        <v>7.4399999999999994E-2</v>
      </c>
      <c r="Q65">
        <v>2.931</v>
      </c>
      <c r="R65" s="5">
        <v>1.905</v>
      </c>
    </row>
    <row r="66" spans="2:18">
      <c r="B66">
        <v>62</v>
      </c>
      <c r="C66">
        <f t="shared" si="0"/>
        <v>310</v>
      </c>
      <c r="D66">
        <v>241.1</v>
      </c>
      <c r="E66">
        <f t="shared" si="4"/>
        <v>1.9903356572325591E-4</v>
      </c>
      <c r="F66">
        <f t="shared" si="1"/>
        <v>5.971006971697677E-4</v>
      </c>
      <c r="L66">
        <v>14</v>
      </c>
      <c r="M66">
        <v>39.78</v>
      </c>
      <c r="N66">
        <v>4320.8</v>
      </c>
      <c r="O66">
        <v>979.6</v>
      </c>
      <c r="P66" s="5">
        <v>7.3499999999999996E-2</v>
      </c>
      <c r="Q66">
        <v>2.548</v>
      </c>
      <c r="R66">
        <v>1.927</v>
      </c>
    </row>
    <row r="67" spans="2:18">
      <c r="B67">
        <v>63</v>
      </c>
      <c r="C67">
        <f t="shared" si="0"/>
        <v>315</v>
      </c>
      <c r="D67">
        <v>266.2</v>
      </c>
      <c r="E67">
        <f t="shared" si="4"/>
        <v>2.1975418994413403E-4</v>
      </c>
      <c r="F67">
        <f t="shared" si="1"/>
        <v>6.5926256983240205E-4</v>
      </c>
      <c r="L67">
        <v>15</v>
      </c>
      <c r="M67">
        <v>42.78</v>
      </c>
      <c r="N67">
        <v>3809.5</v>
      </c>
      <c r="O67">
        <v>866.5</v>
      </c>
      <c r="P67" s="5">
        <v>7.3300000000000004E-2</v>
      </c>
      <c r="Q67">
        <v>2.2469999999999999</v>
      </c>
      <c r="R67" s="5">
        <v>1.9370000000000001</v>
      </c>
    </row>
    <row r="68" spans="2:18">
      <c r="B68">
        <v>64</v>
      </c>
      <c r="C68">
        <f t="shared" si="0"/>
        <v>320</v>
      </c>
      <c r="D68">
        <v>254.3</v>
      </c>
      <c r="E68">
        <f t="shared" si="4"/>
        <v>2.0993046770395674E-4</v>
      </c>
      <c r="F68">
        <f t="shared" si="1"/>
        <v>6.2979140311187026E-4</v>
      </c>
      <c r="L68">
        <v>16</v>
      </c>
      <c r="M68">
        <v>45.78</v>
      </c>
      <c r="N68">
        <v>3394.5</v>
      </c>
      <c r="O68">
        <v>773.7</v>
      </c>
      <c r="P68" s="5">
        <v>7.3099999999999998E-2</v>
      </c>
      <c r="Q68">
        <v>2.0019999999999998</v>
      </c>
      <c r="R68" s="5">
        <v>2.0019999999999998</v>
      </c>
    </row>
    <row r="69" spans="2:18">
      <c r="B69">
        <v>65</v>
      </c>
      <c r="C69">
        <f t="shared" ref="C69:C132" si="5">B69*100/60*3</f>
        <v>325</v>
      </c>
      <c r="D69">
        <v>258.5</v>
      </c>
      <c r="E69">
        <f t="shared" si="4"/>
        <v>2.133976637887252E-4</v>
      </c>
      <c r="F69">
        <f t="shared" ref="F69:F132" si="6">E69*3</f>
        <v>6.4019299136617561E-4</v>
      </c>
      <c r="L69">
        <v>17</v>
      </c>
      <c r="M69">
        <v>48.78</v>
      </c>
      <c r="N69">
        <v>3049.5</v>
      </c>
      <c r="O69">
        <v>696.8</v>
      </c>
      <c r="P69" s="5">
        <v>7.2900000000000006E-2</v>
      </c>
      <c r="Q69">
        <v>1.798</v>
      </c>
      <c r="R69">
        <v>2.0150000000000001</v>
      </c>
    </row>
    <row r="70" spans="2:18">
      <c r="B70">
        <v>66</v>
      </c>
      <c r="C70">
        <f t="shared" si="5"/>
        <v>330</v>
      </c>
      <c r="D70">
        <v>233</v>
      </c>
      <c r="E70">
        <f t="shared" si="4"/>
        <v>1.9234683041691674E-4</v>
      </c>
      <c r="F70">
        <f t="shared" si="6"/>
        <v>5.7704049125075017E-4</v>
      </c>
      <c r="L70">
        <v>18</v>
      </c>
      <c r="M70">
        <v>51.78</v>
      </c>
      <c r="N70">
        <v>2781.9</v>
      </c>
      <c r="O70">
        <v>639.5</v>
      </c>
      <c r="P70" s="5">
        <v>7.2499999999999995E-2</v>
      </c>
      <c r="Q70">
        <v>1.641</v>
      </c>
      <c r="R70">
        <v>2.0750000000000002</v>
      </c>
    </row>
    <row r="71" spans="2:18">
      <c r="B71">
        <v>67</v>
      </c>
      <c r="C71">
        <f t="shared" si="5"/>
        <v>335</v>
      </c>
      <c r="D71">
        <v>273.8</v>
      </c>
      <c r="E71">
        <f t="shared" si="4"/>
        <v>2.2602816381181028E-4</v>
      </c>
      <c r="F71">
        <f t="shared" si="6"/>
        <v>6.7808449143543078E-4</v>
      </c>
      <c r="L71">
        <v>19</v>
      </c>
      <c r="M71">
        <v>54.78</v>
      </c>
      <c r="N71">
        <v>2529.3000000000002</v>
      </c>
      <c r="O71" s="5">
        <v>587</v>
      </c>
      <c r="P71" s="5">
        <v>7.1800000000000003E-2</v>
      </c>
      <c r="Q71">
        <v>1.492</v>
      </c>
      <c r="R71">
        <v>2.0979999999999999</v>
      </c>
    </row>
    <row r="72" spans="2:18">
      <c r="B72">
        <v>68</v>
      </c>
      <c r="C72">
        <f t="shared" si="5"/>
        <v>340</v>
      </c>
      <c r="D72">
        <v>313</v>
      </c>
      <c r="E72">
        <f t="shared" si="4"/>
        <v>2.583886606029826E-4</v>
      </c>
      <c r="F72">
        <f t="shared" si="6"/>
        <v>7.751659818089478E-4</v>
      </c>
      <c r="L72">
        <v>20</v>
      </c>
      <c r="M72">
        <v>57.78</v>
      </c>
      <c r="N72">
        <v>2371.4</v>
      </c>
      <c r="O72" s="5">
        <v>540</v>
      </c>
      <c r="P72" s="5">
        <v>7.3200000000000001E-2</v>
      </c>
      <c r="Q72">
        <v>1.399</v>
      </c>
      <c r="R72">
        <v>2.085</v>
      </c>
    </row>
    <row r="73" spans="2:18">
      <c r="B73">
        <v>69</v>
      </c>
      <c r="C73">
        <f t="shared" si="5"/>
        <v>345</v>
      </c>
      <c r="D73">
        <v>278.39999999999998</v>
      </c>
      <c r="E73">
        <f t="shared" si="4"/>
        <v>2.2982556904750905E-4</v>
      </c>
      <c r="F73">
        <f t="shared" si="6"/>
        <v>6.8947670714252711E-4</v>
      </c>
      <c r="L73" t="s">
        <v>22</v>
      </c>
      <c r="M73" t="s">
        <v>5</v>
      </c>
      <c r="N73" t="s">
        <v>6</v>
      </c>
      <c r="O73" t="s">
        <v>7</v>
      </c>
      <c r="P73" s="5" t="s">
        <v>8</v>
      </c>
      <c r="Q73" t="s">
        <v>9</v>
      </c>
      <c r="R73" t="s">
        <v>10</v>
      </c>
    </row>
    <row r="74" spans="2:18">
      <c r="B74">
        <v>70</v>
      </c>
      <c r="C74">
        <f t="shared" si="5"/>
        <v>350</v>
      </c>
      <c r="D74">
        <v>311.3</v>
      </c>
      <c r="E74">
        <f t="shared" si="4"/>
        <v>2.569852717115287E-4</v>
      </c>
      <c r="F74">
        <f t="shared" si="6"/>
        <v>7.7095581513458617E-4</v>
      </c>
      <c r="L74">
        <v>1</v>
      </c>
      <c r="M74">
        <v>0.78</v>
      </c>
      <c r="N74">
        <v>1963.6</v>
      </c>
      <c r="O74">
        <v>462.2</v>
      </c>
      <c r="P74">
        <v>7.0800000000000002E-2</v>
      </c>
      <c r="Q74">
        <v>9.5139999999999993</v>
      </c>
      <c r="R74">
        <v>3.8809999999999998</v>
      </c>
    </row>
    <row r="75" spans="2:18">
      <c r="B75">
        <v>71</v>
      </c>
      <c r="C75">
        <f t="shared" si="5"/>
        <v>355</v>
      </c>
      <c r="D75">
        <v>320.7</v>
      </c>
      <c r="E75">
        <f t="shared" si="4"/>
        <v>2.6474518675839134E-4</v>
      </c>
      <c r="F75">
        <f t="shared" si="6"/>
        <v>7.9423556027517403E-4</v>
      </c>
      <c r="L75">
        <v>2</v>
      </c>
      <c r="M75">
        <v>3.78</v>
      </c>
      <c r="N75">
        <v>1976.2</v>
      </c>
      <c r="O75">
        <v>456.7</v>
      </c>
      <c r="P75" s="5">
        <v>7.2099999999999997E-2</v>
      </c>
      <c r="Q75">
        <v>9.5749999999999993</v>
      </c>
      <c r="R75" s="5">
        <v>2.0779999999999998</v>
      </c>
    </row>
    <row r="76" spans="2:18">
      <c r="B76">
        <v>72</v>
      </c>
      <c r="C76">
        <f t="shared" si="5"/>
        <v>360</v>
      </c>
      <c r="D76">
        <v>376.6</v>
      </c>
      <c r="E76">
        <f t="shared" si="4"/>
        <v>3.1089191560090487E-4</v>
      </c>
      <c r="F76">
        <f t="shared" si="6"/>
        <v>9.3267574680271461E-4</v>
      </c>
      <c r="L76">
        <v>3</v>
      </c>
      <c r="M76">
        <v>6.78</v>
      </c>
      <c r="N76">
        <v>1822.4</v>
      </c>
      <c r="O76">
        <v>422.4</v>
      </c>
      <c r="P76" s="5">
        <v>7.1900000000000006E-2</v>
      </c>
      <c r="Q76">
        <v>8.83</v>
      </c>
      <c r="R76" s="5">
        <v>2.1669999999999998</v>
      </c>
    </row>
    <row r="77" spans="2:18">
      <c r="B77">
        <v>73</v>
      </c>
      <c r="C77">
        <f t="shared" si="5"/>
        <v>365</v>
      </c>
      <c r="D77">
        <v>415.9</v>
      </c>
      <c r="E77">
        <f t="shared" si="4"/>
        <v>3.4333496467980971E-4</v>
      </c>
      <c r="F77">
        <f t="shared" si="6"/>
        <v>1.030004894039429E-3</v>
      </c>
      <c r="L77">
        <v>4</v>
      </c>
      <c r="M77">
        <v>9.7799999999999994</v>
      </c>
      <c r="N77">
        <v>1701.8</v>
      </c>
      <c r="O77" s="5">
        <v>393</v>
      </c>
      <c r="P77" s="5">
        <v>7.22E-2</v>
      </c>
      <c r="Q77">
        <v>8.2460000000000004</v>
      </c>
      <c r="R77">
        <v>2.1520000000000001</v>
      </c>
    </row>
    <row r="78" spans="2:18">
      <c r="B78">
        <v>74</v>
      </c>
      <c r="C78">
        <f t="shared" si="5"/>
        <v>370</v>
      </c>
      <c r="D78">
        <v>469.5</v>
      </c>
      <c r="E78">
        <f t="shared" si="4"/>
        <v>3.875829909044739E-4</v>
      </c>
      <c r="F78">
        <f t="shared" si="6"/>
        <v>1.1627489727134217E-3</v>
      </c>
      <c r="L78">
        <v>5</v>
      </c>
      <c r="M78">
        <v>12.78</v>
      </c>
      <c r="N78">
        <v>1544.1</v>
      </c>
      <c r="O78">
        <v>358.2</v>
      </c>
      <c r="P78" s="5">
        <v>7.1900000000000006E-2</v>
      </c>
      <c r="Q78">
        <v>7.4809999999999999</v>
      </c>
      <c r="R78">
        <v>2.177</v>
      </c>
    </row>
    <row r="79" spans="2:18">
      <c r="B79">
        <v>75</v>
      </c>
      <c r="C79">
        <f t="shared" si="5"/>
        <v>375</v>
      </c>
      <c r="D79">
        <v>530.4</v>
      </c>
      <c r="E79">
        <f t="shared" si="4"/>
        <v>4.3785733413361644E-4</v>
      </c>
      <c r="F79">
        <f t="shared" si="6"/>
        <v>1.3135720024008493E-3</v>
      </c>
      <c r="L79">
        <v>6</v>
      </c>
      <c r="M79">
        <v>15.78</v>
      </c>
      <c r="N79">
        <v>1411.5</v>
      </c>
      <c r="O79" s="5">
        <v>327.3</v>
      </c>
      <c r="P79" s="5">
        <v>7.1900000000000006E-2</v>
      </c>
      <c r="Q79">
        <v>6.8390000000000004</v>
      </c>
      <c r="R79">
        <v>2.153</v>
      </c>
    </row>
    <row r="80" spans="2:18">
      <c r="B80">
        <v>76</v>
      </c>
      <c r="C80">
        <f t="shared" si="5"/>
        <v>380</v>
      </c>
      <c r="D80">
        <v>608.70000000000005</v>
      </c>
      <c r="E80">
        <f t="shared" si="4"/>
        <v>5.024957754282284E-4</v>
      </c>
      <c r="F80">
        <f t="shared" si="6"/>
        <v>1.5074873262846851E-3</v>
      </c>
      <c r="L80">
        <v>7</v>
      </c>
      <c r="M80">
        <v>18.78</v>
      </c>
      <c r="N80">
        <v>1315.7</v>
      </c>
      <c r="O80">
        <v>300.8</v>
      </c>
      <c r="P80">
        <v>7.2900000000000006E-2</v>
      </c>
      <c r="Q80">
        <v>6.375</v>
      </c>
      <c r="R80">
        <v>2.1240000000000001</v>
      </c>
    </row>
    <row r="81" spans="2:18">
      <c r="B81">
        <v>77</v>
      </c>
      <c r="C81">
        <f t="shared" si="5"/>
        <v>385</v>
      </c>
      <c r="D81">
        <v>626.6</v>
      </c>
      <c r="E81">
        <f t="shared" si="4"/>
        <v>5.1727263493236053E-4</v>
      </c>
      <c r="F81">
        <f t="shared" si="6"/>
        <v>1.5518179047970815E-3</v>
      </c>
      <c r="L81">
        <v>8</v>
      </c>
      <c r="M81">
        <v>21.78</v>
      </c>
      <c r="N81">
        <v>1196.4000000000001</v>
      </c>
      <c r="O81">
        <v>272.8</v>
      </c>
      <c r="P81" s="5">
        <v>7.3099999999999998E-2</v>
      </c>
      <c r="Q81">
        <v>5.7969999999999997</v>
      </c>
      <c r="R81">
        <v>2.105</v>
      </c>
    </row>
    <row r="82" spans="2:18">
      <c r="B82">
        <v>78</v>
      </c>
      <c r="C82">
        <f t="shared" si="5"/>
        <v>390</v>
      </c>
      <c r="D82">
        <v>657</v>
      </c>
      <c r="E82">
        <f t="shared" si="4"/>
        <v>5.4236853040306565E-4</v>
      </c>
      <c r="F82">
        <f t="shared" si="6"/>
        <v>1.6271055912091968E-3</v>
      </c>
      <c r="L82">
        <v>9</v>
      </c>
      <c r="M82">
        <v>24.78</v>
      </c>
      <c r="N82">
        <v>1085.9000000000001</v>
      </c>
      <c r="O82">
        <v>247.4</v>
      </c>
      <c r="P82">
        <v>7.3200000000000001E-2</v>
      </c>
      <c r="Q82">
        <v>5.2610000000000001</v>
      </c>
      <c r="R82">
        <v>2.12</v>
      </c>
    </row>
    <row r="83" spans="2:18">
      <c r="B83">
        <v>79</v>
      </c>
      <c r="C83">
        <f t="shared" si="5"/>
        <v>395</v>
      </c>
      <c r="D83">
        <v>742.2</v>
      </c>
      <c r="E83">
        <f t="shared" si="4"/>
        <v>6.1270307955122567E-4</v>
      </c>
      <c r="F83">
        <f t="shared" si="6"/>
        <v>1.838109238653677E-3</v>
      </c>
      <c r="L83">
        <v>10</v>
      </c>
      <c r="M83">
        <v>27.78</v>
      </c>
      <c r="N83">
        <v>943.1</v>
      </c>
      <c r="O83">
        <v>218.9</v>
      </c>
      <c r="P83" s="5">
        <v>7.1800000000000003E-2</v>
      </c>
      <c r="Q83">
        <v>4.57</v>
      </c>
      <c r="R83">
        <v>2.137</v>
      </c>
    </row>
    <row r="84" spans="2:18">
      <c r="B84">
        <v>80</v>
      </c>
      <c r="C84">
        <f t="shared" si="5"/>
        <v>400</v>
      </c>
      <c r="D84">
        <v>897.1</v>
      </c>
      <c r="E84">
        <f t="shared" si="4"/>
        <v>7.4057657324899564E-4</v>
      </c>
      <c r="F84">
        <f t="shared" si="6"/>
        <v>2.2217297197469868E-3</v>
      </c>
      <c r="L84">
        <v>11</v>
      </c>
      <c r="M84">
        <v>30.78</v>
      </c>
      <c r="N84">
        <v>848.8</v>
      </c>
      <c r="O84">
        <v>198.7</v>
      </c>
      <c r="P84" s="5">
        <v>7.1199999999999999E-2</v>
      </c>
      <c r="Q84">
        <v>4.1130000000000004</v>
      </c>
      <c r="R84">
        <v>2.169</v>
      </c>
    </row>
    <row r="85" spans="2:18">
      <c r="B85">
        <v>81</v>
      </c>
      <c r="C85">
        <f t="shared" si="5"/>
        <v>405</v>
      </c>
      <c r="D85">
        <v>953.7</v>
      </c>
      <c r="E85">
        <f t="shared" si="4"/>
        <v>7.8730116810563717E-4</v>
      </c>
      <c r="F85">
        <f t="shared" si="6"/>
        <v>2.3619035043169114E-3</v>
      </c>
      <c r="L85">
        <v>12</v>
      </c>
      <c r="M85">
        <v>33.78</v>
      </c>
      <c r="N85">
        <v>793.6</v>
      </c>
      <c r="O85">
        <v>177.3</v>
      </c>
      <c r="P85" s="5">
        <v>7.46E-2</v>
      </c>
      <c r="Q85">
        <v>3.8450000000000002</v>
      </c>
      <c r="R85">
        <v>1.9910000000000001</v>
      </c>
    </row>
    <row r="86" spans="2:18">
      <c r="B86">
        <v>82</v>
      </c>
      <c r="C86">
        <f t="shared" si="5"/>
        <v>410</v>
      </c>
      <c r="D86">
        <v>1162.9000000000001</v>
      </c>
      <c r="E86">
        <f t="shared" si="4"/>
        <v>9.600005540421994E-4</v>
      </c>
      <c r="F86">
        <f t="shared" si="6"/>
        <v>2.8800016621265984E-3</v>
      </c>
      <c r="L86">
        <v>13</v>
      </c>
      <c r="M86">
        <v>36.78</v>
      </c>
      <c r="N86">
        <v>697.2</v>
      </c>
      <c r="O86">
        <v>156.19999999999999</v>
      </c>
      <c r="P86" s="5">
        <v>7.4399999999999994E-2</v>
      </c>
      <c r="Q86">
        <v>3.3780000000000001</v>
      </c>
      <c r="R86">
        <v>1.9930000000000001</v>
      </c>
    </row>
    <row r="87" spans="2:18">
      <c r="B87">
        <v>83</v>
      </c>
      <c r="C87">
        <f t="shared" si="5"/>
        <v>415</v>
      </c>
      <c r="D87">
        <v>1568.3</v>
      </c>
      <c r="E87">
        <f t="shared" si="4"/>
        <v>1.2946675285100879E-3</v>
      </c>
      <c r="F87">
        <f t="shared" si="6"/>
        <v>3.8840025855302637E-3</v>
      </c>
      <c r="L87">
        <v>14</v>
      </c>
      <c r="M87">
        <v>39.78</v>
      </c>
      <c r="N87">
        <v>638.6</v>
      </c>
      <c r="O87">
        <v>138.69999999999999</v>
      </c>
      <c r="P87">
        <v>7.6700000000000004E-2</v>
      </c>
      <c r="Q87">
        <v>3.0939999999999999</v>
      </c>
      <c r="R87">
        <v>1.9139999999999999</v>
      </c>
    </row>
    <row r="88" spans="2:18">
      <c r="B88">
        <v>84</v>
      </c>
      <c r="C88">
        <f t="shared" si="5"/>
        <v>420</v>
      </c>
      <c r="D88">
        <v>2261.1</v>
      </c>
      <c r="E88">
        <f t="shared" si="4"/>
        <v>1.8665897779214179E-3</v>
      </c>
      <c r="F88">
        <f t="shared" si="6"/>
        <v>5.5997693337642533E-3</v>
      </c>
      <c r="L88">
        <v>15</v>
      </c>
      <c r="M88">
        <v>42.78</v>
      </c>
      <c r="N88">
        <v>542.29999999999995</v>
      </c>
      <c r="O88">
        <v>124.3</v>
      </c>
      <c r="P88" s="5">
        <v>7.2700000000000001E-2</v>
      </c>
      <c r="Q88">
        <v>2.6280000000000001</v>
      </c>
      <c r="R88">
        <v>1.998</v>
      </c>
    </row>
    <row r="89" spans="2:18">
      <c r="B89">
        <v>85</v>
      </c>
      <c r="C89">
        <f t="shared" si="5"/>
        <v>425</v>
      </c>
      <c r="D89">
        <v>2647.4</v>
      </c>
      <c r="E89">
        <f t="shared" si="4"/>
        <v>2.1854892654323832E-3</v>
      </c>
      <c r="F89">
        <f t="shared" si="6"/>
        <v>6.5564677962971496E-3</v>
      </c>
      <c r="L89">
        <v>16</v>
      </c>
      <c r="M89">
        <v>45.780999999999999</v>
      </c>
      <c r="N89">
        <v>526</v>
      </c>
      <c r="O89">
        <v>114.4</v>
      </c>
      <c r="P89" s="5">
        <v>7.6600000000000001E-2</v>
      </c>
      <c r="Q89">
        <v>2.5489999999999999</v>
      </c>
      <c r="R89">
        <v>1.9219999999999999</v>
      </c>
    </row>
    <row r="90" spans="2:18">
      <c r="B90">
        <v>86</v>
      </c>
      <c r="C90">
        <f t="shared" si="5"/>
        <v>430</v>
      </c>
      <c r="D90">
        <v>3432.2</v>
      </c>
      <c r="E90">
        <f t="shared" si="4"/>
        <v>2.8333596195576887E-3</v>
      </c>
      <c r="F90">
        <f t="shared" si="6"/>
        <v>8.5000788586730661E-3</v>
      </c>
      <c r="L90">
        <v>17</v>
      </c>
      <c r="M90">
        <v>48.78</v>
      </c>
      <c r="N90">
        <v>468.1</v>
      </c>
      <c r="O90">
        <v>104</v>
      </c>
      <c r="P90">
        <v>7.4999999999999997E-2</v>
      </c>
      <c r="Q90">
        <v>2.2679999999999998</v>
      </c>
      <c r="R90">
        <v>1.8919999999999999</v>
      </c>
    </row>
    <row r="91" spans="2:18">
      <c r="B91">
        <v>87</v>
      </c>
      <c r="C91">
        <f t="shared" si="5"/>
        <v>435</v>
      </c>
      <c r="D91">
        <v>4494</v>
      </c>
      <c r="E91">
        <f t="shared" si="4"/>
        <v>3.7098998107022475E-3</v>
      </c>
      <c r="F91">
        <f t="shared" si="6"/>
        <v>1.1129699432106743E-2</v>
      </c>
      <c r="L91">
        <v>18</v>
      </c>
      <c r="M91">
        <v>51.780999999999999</v>
      </c>
      <c r="N91">
        <v>421.8</v>
      </c>
      <c r="O91">
        <v>90.3</v>
      </c>
      <c r="P91" s="5">
        <v>7.7799999999999994E-2</v>
      </c>
      <c r="Q91">
        <v>2.044</v>
      </c>
      <c r="R91">
        <v>1.8280000000000001</v>
      </c>
    </row>
    <row r="92" spans="2:18">
      <c r="B92">
        <v>88</v>
      </c>
      <c r="C92">
        <f t="shared" si="5"/>
        <v>440</v>
      </c>
      <c r="D92">
        <v>5629.9</v>
      </c>
      <c r="E92">
        <f t="shared" si="4"/>
        <v>4.6476112470566489E-3</v>
      </c>
      <c r="F92">
        <f t="shared" si="6"/>
        <v>1.3942833741169947E-2</v>
      </c>
      <c r="L92">
        <v>19</v>
      </c>
      <c r="M92">
        <v>54.78</v>
      </c>
      <c r="N92">
        <v>389.9</v>
      </c>
      <c r="O92">
        <v>86.3</v>
      </c>
      <c r="P92" s="5">
        <v>7.5300000000000006E-2</v>
      </c>
      <c r="Q92">
        <v>1.889</v>
      </c>
      <c r="R92">
        <v>1.784</v>
      </c>
    </row>
    <row r="93" spans="2:18">
      <c r="B93">
        <v>89</v>
      </c>
      <c r="C93">
        <f t="shared" si="5"/>
        <v>445</v>
      </c>
      <c r="D93">
        <v>6685.6</v>
      </c>
      <c r="E93">
        <f t="shared" si="4"/>
        <v>5.5191157486495215E-3</v>
      </c>
      <c r="F93">
        <f t="shared" si="6"/>
        <v>1.6557347245948564E-2</v>
      </c>
      <c r="L93">
        <v>20</v>
      </c>
      <c r="M93">
        <v>57.780999999999999</v>
      </c>
      <c r="N93">
        <v>351.7</v>
      </c>
      <c r="O93">
        <v>79</v>
      </c>
      <c r="P93" s="5">
        <v>7.4200000000000002E-2</v>
      </c>
      <c r="Q93">
        <v>1.704</v>
      </c>
      <c r="R93">
        <v>1.8220000000000001</v>
      </c>
    </row>
    <row r="94" spans="2:18">
      <c r="B94">
        <v>90</v>
      </c>
      <c r="C94">
        <f t="shared" si="5"/>
        <v>450</v>
      </c>
      <c r="D94">
        <v>7571.8</v>
      </c>
      <c r="E94">
        <f t="shared" si="4"/>
        <v>6.2506941225356659E-3</v>
      </c>
      <c r="F94">
        <f t="shared" si="6"/>
        <v>1.8752082367606997E-2</v>
      </c>
      <c r="P94" s="5"/>
    </row>
    <row r="95" spans="2:18">
      <c r="B95">
        <v>91</v>
      </c>
      <c r="C95">
        <f t="shared" si="5"/>
        <v>455</v>
      </c>
      <c r="D95">
        <v>8349.2000000000007</v>
      </c>
      <c r="E95">
        <f t="shared" si="4"/>
        <v>6.8924556073687616E-3</v>
      </c>
      <c r="F95">
        <f t="shared" si="6"/>
        <v>2.0677366822106285E-2</v>
      </c>
      <c r="L95" t="s">
        <v>22</v>
      </c>
      <c r="M95" t="s">
        <v>5</v>
      </c>
      <c r="N95" t="s">
        <v>6</v>
      </c>
      <c r="O95" t="s">
        <v>7</v>
      </c>
      <c r="P95" t="s">
        <v>8</v>
      </c>
      <c r="Q95" t="s">
        <v>9</v>
      </c>
      <c r="R95" t="s">
        <v>10</v>
      </c>
    </row>
    <row r="96" spans="2:18">
      <c r="B96">
        <v>92</v>
      </c>
      <c r="C96">
        <f t="shared" si="5"/>
        <v>460</v>
      </c>
      <c r="D96">
        <v>9093.9</v>
      </c>
      <c r="E96">
        <f t="shared" si="4"/>
        <v>7.5072224941132998E-3</v>
      </c>
      <c r="F96">
        <f t="shared" si="6"/>
        <v>2.2521667482339899E-2</v>
      </c>
      <c r="L96">
        <v>1</v>
      </c>
      <c r="M96">
        <v>3.78</v>
      </c>
      <c r="N96">
        <v>263.10000000000002</v>
      </c>
      <c r="O96">
        <v>64.5</v>
      </c>
      <c r="P96" s="5">
        <v>6.8000000000000005E-2</v>
      </c>
      <c r="Q96">
        <v>3.536</v>
      </c>
      <c r="R96">
        <v>2.2480000000000002</v>
      </c>
    </row>
    <row r="97" spans="2:18">
      <c r="B97">
        <v>93</v>
      </c>
      <c r="C97">
        <f t="shared" si="5"/>
        <v>465</v>
      </c>
      <c r="D97">
        <v>9882.9</v>
      </c>
      <c r="E97">
        <f t="shared" si="4"/>
        <v>8.158560044323377E-3</v>
      </c>
      <c r="F97">
        <f t="shared" si="6"/>
        <v>2.4475680132970131E-2</v>
      </c>
      <c r="L97">
        <v>2</v>
      </c>
      <c r="M97">
        <v>6.78</v>
      </c>
      <c r="N97">
        <v>241.1</v>
      </c>
      <c r="O97">
        <v>59.5</v>
      </c>
      <c r="P97">
        <v>6.7599999999999993E-2</v>
      </c>
      <c r="Q97">
        <v>3.24</v>
      </c>
      <c r="R97">
        <v>2.258</v>
      </c>
    </row>
    <row r="98" spans="2:18">
      <c r="B98">
        <v>94</v>
      </c>
      <c r="C98">
        <f t="shared" si="5"/>
        <v>470</v>
      </c>
      <c r="D98">
        <v>10681.6</v>
      </c>
      <c r="E98">
        <f t="shared" si="4"/>
        <v>8.8179051664435074E-3</v>
      </c>
      <c r="F98">
        <f t="shared" si="6"/>
        <v>2.6453715499330524E-2</v>
      </c>
      <c r="L98">
        <v>3</v>
      </c>
      <c r="M98">
        <v>9.7810000000000006</v>
      </c>
      <c r="N98">
        <v>266.2</v>
      </c>
      <c r="O98">
        <v>52.5</v>
      </c>
      <c r="P98">
        <v>8.4400000000000003E-2</v>
      </c>
      <c r="Q98">
        <v>3.577</v>
      </c>
      <c r="R98">
        <v>1.603</v>
      </c>
    </row>
    <row r="99" spans="2:18">
      <c r="B99">
        <v>95</v>
      </c>
      <c r="C99">
        <f t="shared" si="5"/>
        <v>475</v>
      </c>
      <c r="D99">
        <v>11398.6</v>
      </c>
      <c r="E99">
        <f t="shared" si="4"/>
        <v>9.4098050694861254E-3</v>
      </c>
      <c r="F99">
        <f t="shared" si="6"/>
        <v>2.8229415208458376E-2</v>
      </c>
      <c r="L99">
        <v>4</v>
      </c>
      <c r="M99">
        <v>12.781000000000001</v>
      </c>
      <c r="N99">
        <v>254.3</v>
      </c>
      <c r="O99">
        <v>57.3</v>
      </c>
      <c r="P99">
        <v>7.3999999999999996E-2</v>
      </c>
      <c r="Q99">
        <v>3.4180000000000001</v>
      </c>
      <c r="R99">
        <v>1.986</v>
      </c>
    </row>
    <row r="100" spans="2:18">
      <c r="B100">
        <v>96</v>
      </c>
      <c r="C100">
        <f t="shared" si="5"/>
        <v>480</v>
      </c>
      <c r="D100">
        <v>12224.5</v>
      </c>
      <c r="E100">
        <f t="shared" si="4"/>
        <v>1.0091604413869521E-2</v>
      </c>
      <c r="F100">
        <f t="shared" si="6"/>
        <v>3.0274813241608564E-2</v>
      </c>
      <c r="L100">
        <v>5</v>
      </c>
      <c r="M100">
        <v>15.78</v>
      </c>
      <c r="N100">
        <v>258.5</v>
      </c>
      <c r="O100">
        <v>55.8</v>
      </c>
      <c r="P100">
        <v>7.7200000000000005E-2</v>
      </c>
      <c r="Q100">
        <v>3.4740000000000002</v>
      </c>
      <c r="R100">
        <v>1.667</v>
      </c>
    </row>
    <row r="101" spans="2:18">
      <c r="B101">
        <v>97</v>
      </c>
      <c r="C101">
        <f t="shared" si="5"/>
        <v>485</v>
      </c>
      <c r="D101">
        <v>13210.3</v>
      </c>
      <c r="E101">
        <f t="shared" si="4"/>
        <v>1.0905404866337315E-2</v>
      </c>
      <c r="F101">
        <f t="shared" si="6"/>
        <v>3.2716214599011945E-2</v>
      </c>
      <c r="L101">
        <v>6</v>
      </c>
      <c r="M101">
        <v>18.78</v>
      </c>
      <c r="N101">
        <v>233</v>
      </c>
      <c r="O101">
        <v>52</v>
      </c>
      <c r="P101">
        <v>7.4700000000000003E-2</v>
      </c>
      <c r="Q101">
        <v>3.1320000000000001</v>
      </c>
      <c r="R101">
        <v>1.8660000000000001</v>
      </c>
    </row>
    <row r="102" spans="2:18">
      <c r="B102">
        <v>98</v>
      </c>
      <c r="C102">
        <f t="shared" si="5"/>
        <v>490</v>
      </c>
      <c r="D102">
        <v>14137.8</v>
      </c>
      <c r="E102">
        <f t="shared" si="4"/>
        <v>1.1671077335057017E-2</v>
      </c>
      <c r="F102">
        <f t="shared" si="6"/>
        <v>3.5013232005171049E-2</v>
      </c>
      <c r="L102">
        <v>7</v>
      </c>
      <c r="M102">
        <v>21.78</v>
      </c>
      <c r="N102">
        <v>273.8</v>
      </c>
      <c r="O102">
        <v>56.4</v>
      </c>
      <c r="P102">
        <v>8.09E-2</v>
      </c>
      <c r="Q102">
        <v>3.6789999999999998</v>
      </c>
      <c r="R102">
        <v>1.585</v>
      </c>
    </row>
    <row r="103" spans="2:18">
      <c r="B103">
        <v>99</v>
      </c>
      <c r="C103">
        <f t="shared" si="5"/>
        <v>495</v>
      </c>
      <c r="D103">
        <v>15354.3</v>
      </c>
      <c r="E103">
        <f t="shared" si="4"/>
        <v>1.2675325915323882E-2</v>
      </c>
      <c r="F103">
        <f t="shared" si="6"/>
        <v>3.8025977745971648E-2</v>
      </c>
      <c r="L103">
        <v>8</v>
      </c>
      <c r="M103">
        <v>24.78</v>
      </c>
      <c r="N103">
        <v>313</v>
      </c>
      <c r="O103">
        <v>63.8</v>
      </c>
      <c r="P103">
        <v>8.1799999999999998E-2</v>
      </c>
      <c r="Q103">
        <v>4.2069999999999999</v>
      </c>
      <c r="R103">
        <v>1.409</v>
      </c>
    </row>
    <row r="104" spans="2:18">
      <c r="B104">
        <v>100</v>
      </c>
      <c r="C104">
        <f t="shared" si="5"/>
        <v>500</v>
      </c>
      <c r="D104">
        <f>D103/2+D105/2</f>
        <v>16522.05</v>
      </c>
      <c r="E104">
        <f t="shared" ref="E104:E164" si="7">$B$2*10^(-6)*D104/$C$2*7.45*10^(-6)*10^6/$D$2*2*60</f>
        <v>1.363933025532111E-2</v>
      </c>
      <c r="F104">
        <f t="shared" si="6"/>
        <v>4.0917990765963329E-2</v>
      </c>
      <c r="L104">
        <v>9</v>
      </c>
      <c r="M104">
        <v>27.78</v>
      </c>
      <c r="N104">
        <v>278.39999999999998</v>
      </c>
      <c r="O104">
        <v>58</v>
      </c>
      <c r="P104">
        <v>0.08</v>
      </c>
      <c r="Q104">
        <v>3.742</v>
      </c>
      <c r="R104">
        <v>1.7809999999999999</v>
      </c>
    </row>
    <row r="105" spans="2:18">
      <c r="B105">
        <v>101</v>
      </c>
      <c r="C105">
        <f t="shared" si="5"/>
        <v>505</v>
      </c>
      <c r="D105">
        <v>17689.8</v>
      </c>
      <c r="E105">
        <f t="shared" si="7"/>
        <v>1.4603334595318342E-2</v>
      </c>
      <c r="F105">
        <f t="shared" si="6"/>
        <v>4.3810003785955023E-2</v>
      </c>
      <c r="L105">
        <v>10</v>
      </c>
      <c r="M105">
        <v>30.78</v>
      </c>
      <c r="N105">
        <v>311.3</v>
      </c>
      <c r="O105">
        <v>66.3</v>
      </c>
      <c r="P105">
        <v>7.8299999999999995E-2</v>
      </c>
      <c r="Q105">
        <v>4.1849999999999996</v>
      </c>
      <c r="R105">
        <v>1.766</v>
      </c>
    </row>
    <row r="106" spans="2:18">
      <c r="B106">
        <v>102</v>
      </c>
      <c r="C106">
        <f t="shared" si="5"/>
        <v>510</v>
      </c>
      <c r="D106">
        <v>18825.7</v>
      </c>
      <c r="E106">
        <f t="shared" si="7"/>
        <v>1.5541046031672742E-2</v>
      </c>
      <c r="F106">
        <f t="shared" si="6"/>
        <v>4.6623138095018224E-2</v>
      </c>
      <c r="L106">
        <v>11</v>
      </c>
      <c r="M106">
        <v>33.780999999999999</v>
      </c>
      <c r="N106">
        <v>320.7</v>
      </c>
      <c r="O106">
        <v>72</v>
      </c>
      <c r="P106">
        <v>7.4200000000000002E-2</v>
      </c>
      <c r="Q106">
        <v>4.3099999999999996</v>
      </c>
      <c r="R106">
        <v>1.8939999999999999</v>
      </c>
    </row>
    <row r="107" spans="2:18">
      <c r="B107">
        <v>103</v>
      </c>
      <c r="C107">
        <f t="shared" si="5"/>
        <v>515</v>
      </c>
      <c r="D107">
        <v>19759.099999999999</v>
      </c>
      <c r="E107">
        <f t="shared" si="7"/>
        <v>1.6311589085368661E-2</v>
      </c>
      <c r="F107">
        <f t="shared" si="6"/>
        <v>4.8934767256105988E-2</v>
      </c>
      <c r="L107">
        <v>12</v>
      </c>
      <c r="M107">
        <v>36.780999999999999</v>
      </c>
      <c r="N107">
        <v>376.6</v>
      </c>
      <c r="O107">
        <v>80.5</v>
      </c>
      <c r="P107">
        <v>7.8E-2</v>
      </c>
      <c r="Q107">
        <v>5.0609999999999999</v>
      </c>
      <c r="R107">
        <v>1.7110000000000001</v>
      </c>
    </row>
    <row r="108" spans="2:18">
      <c r="B108">
        <v>104</v>
      </c>
      <c r="C108">
        <f t="shared" si="5"/>
        <v>520</v>
      </c>
      <c r="D108">
        <v>20682</v>
      </c>
      <c r="E108">
        <f t="shared" si="7"/>
        <v>1.7073464148852666E-2</v>
      </c>
      <c r="F108">
        <f t="shared" si="6"/>
        <v>5.1220392446558002E-2</v>
      </c>
      <c r="L108">
        <v>13</v>
      </c>
      <c r="M108">
        <v>39.780999999999999</v>
      </c>
      <c r="N108">
        <v>415.9</v>
      </c>
      <c r="O108">
        <v>90.6</v>
      </c>
      <c r="P108">
        <v>7.6499999999999999E-2</v>
      </c>
      <c r="Q108">
        <v>5.59</v>
      </c>
      <c r="R108">
        <v>1.8180000000000001</v>
      </c>
    </row>
    <row r="109" spans="2:18">
      <c r="B109">
        <v>105</v>
      </c>
      <c r="C109">
        <f t="shared" si="5"/>
        <v>525</v>
      </c>
      <c r="D109">
        <v>21555</v>
      </c>
      <c r="E109">
        <f t="shared" si="7"/>
        <v>1.7794145620758109E-2</v>
      </c>
      <c r="F109">
        <f t="shared" si="6"/>
        <v>5.3382436862274327E-2</v>
      </c>
      <c r="L109">
        <v>14</v>
      </c>
      <c r="M109">
        <v>42.78</v>
      </c>
      <c r="N109">
        <v>469.5</v>
      </c>
      <c r="O109">
        <v>103.5</v>
      </c>
      <c r="P109">
        <v>7.5600000000000001E-2</v>
      </c>
      <c r="Q109">
        <v>6.3109999999999999</v>
      </c>
      <c r="R109">
        <v>1.6639999999999999</v>
      </c>
    </row>
    <row r="110" spans="2:18">
      <c r="B110">
        <v>106</v>
      </c>
      <c r="C110">
        <f t="shared" si="5"/>
        <v>530</v>
      </c>
      <c r="D110">
        <v>22368.400000000001</v>
      </c>
      <c r="E110">
        <f t="shared" si="7"/>
        <v>1.8465625929174938E-2</v>
      </c>
      <c r="F110">
        <f t="shared" si="6"/>
        <v>5.5396877787524813E-2</v>
      </c>
      <c r="L110">
        <v>15</v>
      </c>
      <c r="M110">
        <v>45.78</v>
      </c>
      <c r="N110">
        <v>530.4</v>
      </c>
      <c r="O110">
        <v>117.7</v>
      </c>
      <c r="P110">
        <v>7.51E-2</v>
      </c>
      <c r="Q110">
        <v>7.1289999999999996</v>
      </c>
      <c r="R110">
        <v>1.7210000000000001</v>
      </c>
    </row>
    <row r="111" spans="2:18">
      <c r="B111">
        <v>107</v>
      </c>
      <c r="C111">
        <f t="shared" si="5"/>
        <v>535</v>
      </c>
      <c r="D111">
        <v>23067.599999999999</v>
      </c>
      <c r="E111">
        <f t="shared" si="7"/>
        <v>1.9042831525001146E-2</v>
      </c>
      <c r="F111">
        <f t="shared" si="6"/>
        <v>5.7128494575003436E-2</v>
      </c>
      <c r="L111">
        <v>16</v>
      </c>
      <c r="M111">
        <v>48.78</v>
      </c>
      <c r="N111">
        <v>608.70000000000005</v>
      </c>
      <c r="O111">
        <v>130.6</v>
      </c>
      <c r="P111">
        <v>7.7700000000000005E-2</v>
      </c>
      <c r="Q111">
        <v>8.1809999999999992</v>
      </c>
      <c r="R111">
        <v>1.73</v>
      </c>
    </row>
    <row r="112" spans="2:18">
      <c r="B112">
        <v>108</v>
      </c>
      <c r="C112">
        <f t="shared" si="5"/>
        <v>540</v>
      </c>
      <c r="D112">
        <v>23539.1</v>
      </c>
      <c r="E112">
        <f t="shared" si="7"/>
        <v>1.9432065561660276E-2</v>
      </c>
      <c r="F112">
        <f t="shared" si="6"/>
        <v>5.8296196684980831E-2</v>
      </c>
      <c r="L112">
        <v>17</v>
      </c>
      <c r="M112">
        <v>51.780999999999999</v>
      </c>
      <c r="N112">
        <v>626.6</v>
      </c>
      <c r="O112">
        <v>145.1</v>
      </c>
      <c r="P112">
        <v>7.1999999999999995E-2</v>
      </c>
      <c r="Q112">
        <v>8.4209999999999994</v>
      </c>
      <c r="R112">
        <v>2.0979999999999999</v>
      </c>
    </row>
    <row r="113" spans="2:18">
      <c r="B113">
        <v>109</v>
      </c>
      <c r="C113">
        <f t="shared" si="5"/>
        <v>545</v>
      </c>
      <c r="D113">
        <v>24019.3</v>
      </c>
      <c r="E113">
        <f t="shared" si="7"/>
        <v>1.9828481647352136E-2</v>
      </c>
      <c r="F113">
        <f t="shared" si="6"/>
        <v>5.9485444942056404E-2</v>
      </c>
      <c r="L113">
        <v>18</v>
      </c>
      <c r="M113">
        <v>54.780999999999999</v>
      </c>
      <c r="N113">
        <v>657</v>
      </c>
      <c r="O113">
        <v>153.69999999999999</v>
      </c>
      <c r="P113">
        <v>7.1199999999999999E-2</v>
      </c>
      <c r="Q113">
        <v>8.83</v>
      </c>
      <c r="R113">
        <v>2.367</v>
      </c>
    </row>
    <row r="114" spans="2:18">
      <c r="B114">
        <v>110</v>
      </c>
      <c r="C114">
        <f t="shared" si="5"/>
        <v>550</v>
      </c>
      <c r="D114">
        <v>24375.200000000001</v>
      </c>
      <c r="E114">
        <f t="shared" si="7"/>
        <v>2.0122285239392395E-2</v>
      </c>
      <c r="F114">
        <f t="shared" si="6"/>
        <v>6.0366855718177181E-2</v>
      </c>
      <c r="L114">
        <v>19</v>
      </c>
      <c r="M114">
        <v>57.78</v>
      </c>
      <c r="N114">
        <v>742.2</v>
      </c>
      <c r="O114">
        <v>202</v>
      </c>
      <c r="P114">
        <v>6.13E-2</v>
      </c>
      <c r="Q114">
        <v>9.9760000000000009</v>
      </c>
      <c r="R114">
        <v>2.6360000000000001</v>
      </c>
    </row>
    <row r="115" spans="2:18">
      <c r="B115">
        <v>111</v>
      </c>
      <c r="C115">
        <f t="shared" si="5"/>
        <v>555</v>
      </c>
      <c r="D115">
        <v>24735.5</v>
      </c>
      <c r="E115">
        <f t="shared" si="7"/>
        <v>2.041972113209289E-2</v>
      </c>
      <c r="F115">
        <f t="shared" si="6"/>
        <v>6.1259163396278668E-2</v>
      </c>
    </row>
    <row r="116" spans="2:18">
      <c r="B116">
        <v>112</v>
      </c>
      <c r="C116">
        <f t="shared" si="5"/>
        <v>560</v>
      </c>
      <c r="D116">
        <v>25307.7</v>
      </c>
      <c r="E116">
        <f t="shared" si="7"/>
        <v>2.0892085322498723E-2</v>
      </c>
      <c r="F116">
        <f t="shared" si="6"/>
        <v>6.2676255967496167E-2</v>
      </c>
      <c r="L116" t="s">
        <v>22</v>
      </c>
      <c r="M116" t="s">
        <v>5</v>
      </c>
      <c r="N116" t="s">
        <v>6</v>
      </c>
      <c r="O116" t="s">
        <v>7</v>
      </c>
      <c r="P116" t="s">
        <v>8</v>
      </c>
      <c r="Q116" t="s">
        <v>9</v>
      </c>
      <c r="R116" t="s">
        <v>10</v>
      </c>
    </row>
    <row r="117" spans="2:18">
      <c r="B117">
        <v>113</v>
      </c>
      <c r="C117">
        <f t="shared" si="5"/>
        <v>565</v>
      </c>
      <c r="D117">
        <v>25474.6</v>
      </c>
      <c r="E117">
        <f t="shared" si="7"/>
        <v>2.1029865090724409E-2</v>
      </c>
      <c r="F117">
        <f t="shared" si="6"/>
        <v>6.3089595272173227E-2</v>
      </c>
      <c r="L117">
        <v>1</v>
      </c>
      <c r="M117">
        <v>0.78</v>
      </c>
      <c r="N117">
        <v>897.1</v>
      </c>
      <c r="O117">
        <v>178.2</v>
      </c>
      <c r="P117">
        <v>8.3900000000000002E-2</v>
      </c>
      <c r="Q117">
        <v>0.63300000000000001</v>
      </c>
      <c r="R117">
        <v>1.708</v>
      </c>
    </row>
    <row r="118" spans="2:18">
      <c r="B118">
        <v>114</v>
      </c>
      <c r="C118">
        <f t="shared" si="5"/>
        <v>570</v>
      </c>
      <c r="D118">
        <v>25746.6</v>
      </c>
      <c r="E118">
        <f t="shared" si="7"/>
        <v>2.1254407313357024E-2</v>
      </c>
      <c r="F118">
        <f t="shared" si="6"/>
        <v>6.3763221940071071E-2</v>
      </c>
      <c r="L118">
        <v>2</v>
      </c>
      <c r="M118">
        <v>3.7810000000000001</v>
      </c>
      <c r="N118">
        <v>953.7</v>
      </c>
      <c r="O118">
        <v>240.8</v>
      </c>
      <c r="P118">
        <v>6.6000000000000003E-2</v>
      </c>
      <c r="Q118">
        <v>0.67300000000000004</v>
      </c>
      <c r="R118">
        <v>3.2519999999999998</v>
      </c>
    </row>
    <row r="119" spans="2:18">
      <c r="B119">
        <v>115</v>
      </c>
      <c r="C119">
        <f t="shared" si="5"/>
        <v>575</v>
      </c>
      <c r="D119">
        <v>25970.3</v>
      </c>
      <c r="E119">
        <f t="shared" si="7"/>
        <v>2.1439076781014813E-2</v>
      </c>
      <c r="F119">
        <f t="shared" si="6"/>
        <v>6.4317230343044443E-2</v>
      </c>
      <c r="L119">
        <v>3</v>
      </c>
      <c r="M119">
        <v>6.78</v>
      </c>
      <c r="N119">
        <v>1162.9000000000001</v>
      </c>
      <c r="O119">
        <v>304.3</v>
      </c>
      <c r="P119">
        <v>6.3700000000000007E-2</v>
      </c>
      <c r="Q119">
        <v>0.82099999999999995</v>
      </c>
      <c r="R119">
        <v>2.9430000000000001</v>
      </c>
    </row>
    <row r="120" spans="2:18">
      <c r="B120">
        <v>116</v>
      </c>
      <c r="C120">
        <f t="shared" si="5"/>
        <v>580</v>
      </c>
      <c r="D120">
        <v>26284.5</v>
      </c>
      <c r="E120">
        <f t="shared" si="7"/>
        <v>2.1698456069070587E-2</v>
      </c>
      <c r="F120">
        <f t="shared" si="6"/>
        <v>6.5095368207211762E-2</v>
      </c>
      <c r="L120">
        <v>4</v>
      </c>
      <c r="M120">
        <v>9.7799999999999994</v>
      </c>
      <c r="N120">
        <v>1568.3</v>
      </c>
      <c r="O120">
        <v>392.7</v>
      </c>
      <c r="P120">
        <v>6.6600000000000006E-2</v>
      </c>
      <c r="Q120">
        <v>1.107</v>
      </c>
      <c r="R120">
        <v>2.645</v>
      </c>
    </row>
    <row r="121" spans="2:18">
      <c r="B121">
        <v>117</v>
      </c>
      <c r="C121">
        <f t="shared" si="5"/>
        <v>585</v>
      </c>
      <c r="D121">
        <v>26495.200000000001</v>
      </c>
      <c r="E121">
        <f t="shared" si="7"/>
        <v>2.1872393739323145E-2</v>
      </c>
      <c r="F121">
        <f t="shared" si="6"/>
        <v>6.5617181217969431E-2</v>
      </c>
      <c r="L121">
        <v>5</v>
      </c>
      <c r="M121">
        <v>12.78</v>
      </c>
      <c r="N121">
        <v>2261.1</v>
      </c>
      <c r="O121">
        <v>499</v>
      </c>
      <c r="P121">
        <v>7.5499999999999998E-2</v>
      </c>
      <c r="Q121">
        <v>1.5960000000000001</v>
      </c>
      <c r="R121">
        <v>1.762</v>
      </c>
    </row>
    <row r="122" spans="2:18">
      <c r="B122">
        <v>118</v>
      </c>
      <c r="C122">
        <f t="shared" si="5"/>
        <v>590</v>
      </c>
      <c r="D122">
        <v>26635</v>
      </c>
      <c r="E122">
        <f t="shared" si="7"/>
        <v>2.198780183757329E-2</v>
      </c>
      <c r="F122">
        <f t="shared" si="6"/>
        <v>6.5963405512719869E-2</v>
      </c>
      <c r="L122">
        <v>6</v>
      </c>
      <c r="M122">
        <v>15.78</v>
      </c>
      <c r="N122">
        <v>2647.4</v>
      </c>
      <c r="O122">
        <v>630.5</v>
      </c>
      <c r="P122">
        <v>7.0000000000000007E-2</v>
      </c>
      <c r="Q122">
        <v>1.869</v>
      </c>
      <c r="R122">
        <v>2.258</v>
      </c>
    </row>
    <row r="123" spans="2:18">
      <c r="B123">
        <v>119</v>
      </c>
      <c r="C123">
        <f t="shared" si="5"/>
        <v>595</v>
      </c>
      <c r="D123">
        <v>26734.9</v>
      </c>
      <c r="E123">
        <f t="shared" si="7"/>
        <v>2.2070271573018142E-2</v>
      </c>
      <c r="F123">
        <f t="shared" si="6"/>
        <v>6.6210814719054434E-2</v>
      </c>
      <c r="L123">
        <v>7</v>
      </c>
      <c r="M123">
        <v>18.78</v>
      </c>
      <c r="N123">
        <v>3432.2</v>
      </c>
      <c r="O123">
        <v>813.4</v>
      </c>
      <c r="P123">
        <v>7.0300000000000001E-2</v>
      </c>
      <c r="Q123">
        <v>2.423</v>
      </c>
      <c r="R123">
        <v>2.1160000000000001</v>
      </c>
    </row>
    <row r="124" spans="2:18">
      <c r="B124">
        <v>120</v>
      </c>
      <c r="C124">
        <f t="shared" si="5"/>
        <v>600</v>
      </c>
      <c r="E124">
        <f t="shared" si="7"/>
        <v>0</v>
      </c>
      <c r="F124">
        <f t="shared" si="6"/>
        <v>0</v>
      </c>
      <c r="L124">
        <v>8</v>
      </c>
      <c r="M124">
        <v>21.78</v>
      </c>
      <c r="N124">
        <v>4494</v>
      </c>
      <c r="O124">
        <v>1056.0999999999999</v>
      </c>
      <c r="P124">
        <v>7.0900000000000005E-2</v>
      </c>
      <c r="Q124">
        <v>3.173</v>
      </c>
      <c r="R124">
        <v>2.0859999999999999</v>
      </c>
    </row>
    <row r="125" spans="2:18">
      <c r="B125">
        <v>121</v>
      </c>
      <c r="C125">
        <f t="shared" si="5"/>
        <v>605</v>
      </c>
      <c r="E125">
        <f t="shared" si="7"/>
        <v>0</v>
      </c>
      <c r="F125">
        <f t="shared" si="6"/>
        <v>0</v>
      </c>
      <c r="L125">
        <v>9</v>
      </c>
      <c r="M125">
        <v>24.78</v>
      </c>
      <c r="N125">
        <v>5629.9</v>
      </c>
      <c r="O125">
        <v>1315.5</v>
      </c>
      <c r="P125">
        <v>7.1300000000000002E-2</v>
      </c>
      <c r="Q125">
        <v>3.9750000000000001</v>
      </c>
      <c r="R125">
        <v>2.0249999999999999</v>
      </c>
    </row>
    <row r="126" spans="2:18">
      <c r="B126">
        <v>122</v>
      </c>
      <c r="C126">
        <f t="shared" si="5"/>
        <v>610</v>
      </c>
      <c r="E126">
        <f t="shared" si="7"/>
        <v>0</v>
      </c>
      <c r="F126">
        <f t="shared" si="6"/>
        <v>0</v>
      </c>
      <c r="L126">
        <v>10</v>
      </c>
      <c r="M126">
        <v>27.78</v>
      </c>
      <c r="N126">
        <v>6685.6</v>
      </c>
      <c r="O126">
        <v>1544.7</v>
      </c>
      <c r="P126">
        <v>7.2099999999999997E-2</v>
      </c>
      <c r="Q126">
        <v>4.72</v>
      </c>
      <c r="R126">
        <v>2.0009999999999999</v>
      </c>
    </row>
    <row r="127" spans="2:18">
      <c r="B127">
        <v>123</v>
      </c>
      <c r="C127">
        <f t="shared" si="5"/>
        <v>615</v>
      </c>
      <c r="E127">
        <f t="shared" si="7"/>
        <v>0</v>
      </c>
      <c r="F127">
        <f t="shared" si="6"/>
        <v>0</v>
      </c>
      <c r="L127">
        <v>11</v>
      </c>
      <c r="M127">
        <v>30.78</v>
      </c>
      <c r="N127">
        <v>7571.8</v>
      </c>
      <c r="O127">
        <v>1735.2</v>
      </c>
      <c r="P127">
        <v>7.2700000000000001E-2</v>
      </c>
      <c r="Q127">
        <v>5.3460000000000001</v>
      </c>
      <c r="R127">
        <v>1.966</v>
      </c>
    </row>
    <row r="128" spans="2:18">
      <c r="B128">
        <v>124</v>
      </c>
      <c r="C128">
        <f t="shared" si="5"/>
        <v>620</v>
      </c>
      <c r="E128">
        <f t="shared" si="7"/>
        <v>0</v>
      </c>
      <c r="F128">
        <f t="shared" si="6"/>
        <v>0</v>
      </c>
      <c r="L128">
        <v>12</v>
      </c>
      <c r="M128">
        <v>33.78</v>
      </c>
      <c r="N128">
        <v>8349.2000000000007</v>
      </c>
      <c r="O128">
        <v>1901</v>
      </c>
      <c r="P128">
        <v>7.3200000000000001E-2</v>
      </c>
      <c r="Q128">
        <v>5.8949999999999996</v>
      </c>
      <c r="R128">
        <v>1.97</v>
      </c>
    </row>
    <row r="129" spans="2:18">
      <c r="B129">
        <v>125</v>
      </c>
      <c r="C129">
        <f t="shared" si="5"/>
        <v>625</v>
      </c>
      <c r="E129">
        <f t="shared" si="7"/>
        <v>0</v>
      </c>
      <c r="F129">
        <f t="shared" si="6"/>
        <v>0</v>
      </c>
      <c r="L129">
        <v>13</v>
      </c>
      <c r="M129">
        <v>36.78</v>
      </c>
      <c r="N129">
        <v>9093.9</v>
      </c>
      <c r="O129">
        <v>2064.1</v>
      </c>
      <c r="P129">
        <v>7.3400000000000007E-2</v>
      </c>
      <c r="Q129">
        <v>6.4210000000000003</v>
      </c>
      <c r="R129">
        <v>1.92</v>
      </c>
    </row>
    <row r="130" spans="2:18">
      <c r="B130">
        <v>126</v>
      </c>
      <c r="C130">
        <f t="shared" si="5"/>
        <v>630</v>
      </c>
      <c r="E130">
        <f t="shared" si="7"/>
        <v>0</v>
      </c>
      <c r="F130">
        <f t="shared" si="6"/>
        <v>0</v>
      </c>
      <c r="L130">
        <v>14</v>
      </c>
      <c r="M130">
        <v>39.78</v>
      </c>
      <c r="N130">
        <v>9882.9</v>
      </c>
      <c r="O130">
        <v>2234</v>
      </c>
      <c r="P130">
        <v>7.3700000000000002E-2</v>
      </c>
      <c r="Q130">
        <v>6.9779999999999998</v>
      </c>
      <c r="R130">
        <v>1.885</v>
      </c>
    </row>
    <row r="131" spans="2:18">
      <c r="B131">
        <v>127</v>
      </c>
      <c r="C131">
        <f t="shared" si="5"/>
        <v>635</v>
      </c>
      <c r="E131">
        <f t="shared" si="7"/>
        <v>0</v>
      </c>
      <c r="F131">
        <f t="shared" si="6"/>
        <v>0</v>
      </c>
      <c r="L131">
        <v>15</v>
      </c>
      <c r="M131">
        <v>42.78</v>
      </c>
      <c r="N131">
        <v>10681.6</v>
      </c>
      <c r="O131">
        <v>2389.9</v>
      </c>
      <c r="P131">
        <v>7.4499999999999997E-2</v>
      </c>
      <c r="Q131">
        <v>7.5419999999999998</v>
      </c>
      <c r="R131">
        <v>1.8759999999999999</v>
      </c>
    </row>
    <row r="132" spans="2:18">
      <c r="B132">
        <v>128</v>
      </c>
      <c r="C132">
        <f t="shared" si="5"/>
        <v>640</v>
      </c>
      <c r="E132">
        <f t="shared" si="7"/>
        <v>0</v>
      </c>
      <c r="F132">
        <f t="shared" si="6"/>
        <v>0</v>
      </c>
      <c r="L132">
        <v>16</v>
      </c>
      <c r="M132">
        <v>45.78</v>
      </c>
      <c r="N132">
        <v>11398.6</v>
      </c>
      <c r="O132">
        <v>2559.4</v>
      </c>
      <c r="P132">
        <v>7.4200000000000002E-2</v>
      </c>
      <c r="Q132">
        <v>8.048</v>
      </c>
      <c r="R132">
        <v>1.8680000000000001</v>
      </c>
    </row>
    <row r="133" spans="2:18">
      <c r="B133">
        <v>129</v>
      </c>
      <c r="C133">
        <f t="shared" ref="C133:C164" si="8">B133*100/60*3</f>
        <v>645</v>
      </c>
      <c r="E133">
        <f t="shared" si="7"/>
        <v>0</v>
      </c>
      <c r="F133">
        <f t="shared" ref="F133:F164" si="9">E133*3</f>
        <v>0</v>
      </c>
      <c r="L133">
        <v>17</v>
      </c>
      <c r="M133">
        <v>48.78</v>
      </c>
      <c r="N133">
        <v>12224.5</v>
      </c>
      <c r="O133">
        <v>2736.5</v>
      </c>
      <c r="P133">
        <v>7.4499999999999997E-2</v>
      </c>
      <c r="Q133">
        <v>8.6310000000000002</v>
      </c>
      <c r="R133">
        <v>1.8879999999999999</v>
      </c>
    </row>
    <row r="134" spans="2:18">
      <c r="B134">
        <v>130</v>
      </c>
      <c r="C134">
        <f t="shared" si="8"/>
        <v>650</v>
      </c>
      <c r="E134">
        <f t="shared" si="7"/>
        <v>0</v>
      </c>
      <c r="F134">
        <f t="shared" si="9"/>
        <v>0</v>
      </c>
      <c r="L134">
        <v>18</v>
      </c>
      <c r="M134">
        <v>51.78</v>
      </c>
      <c r="N134">
        <v>13210.3</v>
      </c>
      <c r="O134">
        <v>2934.5</v>
      </c>
      <c r="P134">
        <v>7.4999999999999997E-2</v>
      </c>
      <c r="Q134">
        <v>9.327</v>
      </c>
      <c r="R134">
        <v>1.8580000000000001</v>
      </c>
    </row>
    <row r="135" spans="2:18">
      <c r="B135">
        <v>131</v>
      </c>
      <c r="C135">
        <f t="shared" si="8"/>
        <v>655</v>
      </c>
      <c r="E135">
        <f t="shared" si="7"/>
        <v>0</v>
      </c>
      <c r="F135">
        <f t="shared" si="9"/>
        <v>0</v>
      </c>
      <c r="L135">
        <v>19</v>
      </c>
      <c r="M135">
        <v>54.78</v>
      </c>
      <c r="N135">
        <v>14137.8</v>
      </c>
      <c r="O135">
        <v>3129.2</v>
      </c>
      <c r="P135">
        <v>7.5300000000000006E-2</v>
      </c>
      <c r="Q135">
        <v>9.9819999999999993</v>
      </c>
      <c r="R135">
        <v>1.8779999999999999</v>
      </c>
    </row>
    <row r="136" spans="2:18">
      <c r="B136">
        <v>132</v>
      </c>
      <c r="C136">
        <f t="shared" si="8"/>
        <v>660</v>
      </c>
      <c r="E136">
        <f t="shared" si="7"/>
        <v>0</v>
      </c>
      <c r="F136">
        <f t="shared" si="9"/>
        <v>0</v>
      </c>
      <c r="L136">
        <v>20</v>
      </c>
      <c r="M136">
        <v>57.78</v>
      </c>
      <c r="N136">
        <v>15354.3</v>
      </c>
      <c r="O136">
        <v>3370.4</v>
      </c>
      <c r="P136">
        <v>7.5899999999999995E-2</v>
      </c>
      <c r="Q136">
        <v>10.840999999999999</v>
      </c>
      <c r="R136">
        <v>1.845</v>
      </c>
    </row>
    <row r="137" spans="2:18">
      <c r="B137">
        <v>133</v>
      </c>
      <c r="C137">
        <f t="shared" si="8"/>
        <v>665</v>
      </c>
      <c r="E137">
        <f t="shared" si="7"/>
        <v>0</v>
      </c>
      <c r="F137">
        <f t="shared" si="9"/>
        <v>0</v>
      </c>
      <c r="L137" t="s">
        <v>22</v>
      </c>
      <c r="M137" t="s">
        <v>5</v>
      </c>
      <c r="N137" t="s">
        <v>6</v>
      </c>
      <c r="O137" t="s">
        <v>7</v>
      </c>
      <c r="P137" t="s">
        <v>8</v>
      </c>
      <c r="Q137" t="s">
        <v>9</v>
      </c>
      <c r="R137" t="s">
        <v>10</v>
      </c>
    </row>
    <row r="138" spans="2:18">
      <c r="B138">
        <v>134</v>
      </c>
      <c r="C138">
        <f t="shared" si="8"/>
        <v>670</v>
      </c>
      <c r="E138">
        <f t="shared" si="7"/>
        <v>0</v>
      </c>
      <c r="F138">
        <f t="shared" si="9"/>
        <v>0</v>
      </c>
      <c r="L138">
        <v>1</v>
      </c>
      <c r="M138">
        <v>0.78</v>
      </c>
      <c r="N138">
        <v>53929.5</v>
      </c>
      <c r="O138">
        <v>9271.7999999999993</v>
      </c>
      <c r="P138">
        <v>9.69E-2</v>
      </c>
      <c r="Q138">
        <v>10.717000000000001</v>
      </c>
      <c r="R138">
        <v>0.39100000000000001</v>
      </c>
    </row>
    <row r="139" spans="2:18">
      <c r="B139">
        <v>135</v>
      </c>
      <c r="C139">
        <f t="shared" si="8"/>
        <v>675</v>
      </c>
      <c r="E139">
        <f t="shared" si="7"/>
        <v>0</v>
      </c>
      <c r="F139">
        <f t="shared" si="9"/>
        <v>0</v>
      </c>
      <c r="L139">
        <v>2</v>
      </c>
      <c r="M139">
        <v>3.78</v>
      </c>
      <c r="N139">
        <v>17689.8</v>
      </c>
      <c r="O139">
        <v>3887.4</v>
      </c>
      <c r="P139">
        <v>7.5800000000000006E-2</v>
      </c>
      <c r="Q139">
        <v>3.516</v>
      </c>
      <c r="R139">
        <v>1.82</v>
      </c>
    </row>
    <row r="140" spans="2:18">
      <c r="B140">
        <v>136</v>
      </c>
      <c r="C140">
        <f t="shared" si="8"/>
        <v>680</v>
      </c>
      <c r="E140">
        <f t="shared" si="7"/>
        <v>0</v>
      </c>
      <c r="F140">
        <f t="shared" si="9"/>
        <v>0</v>
      </c>
      <c r="L140">
        <v>3</v>
      </c>
      <c r="M140">
        <v>6.78</v>
      </c>
      <c r="N140">
        <v>18825.7</v>
      </c>
      <c r="O140">
        <v>4119.1000000000004</v>
      </c>
      <c r="P140">
        <v>7.6200000000000004E-2</v>
      </c>
      <c r="Q140">
        <v>3.7410000000000001</v>
      </c>
      <c r="R140">
        <v>1.821</v>
      </c>
    </row>
    <row r="141" spans="2:18">
      <c r="B141">
        <v>137</v>
      </c>
      <c r="C141">
        <f t="shared" si="8"/>
        <v>685</v>
      </c>
      <c r="E141">
        <f t="shared" si="7"/>
        <v>0</v>
      </c>
      <c r="F141">
        <f t="shared" si="9"/>
        <v>0</v>
      </c>
      <c r="L141">
        <v>4</v>
      </c>
      <c r="M141">
        <v>9.7799999999999994</v>
      </c>
      <c r="N141">
        <v>19759.099999999999</v>
      </c>
      <c r="O141">
        <v>4327.8999999999996</v>
      </c>
      <c r="P141">
        <v>7.6100000000000001E-2</v>
      </c>
      <c r="Q141">
        <v>3.927</v>
      </c>
      <c r="R141">
        <v>1.81</v>
      </c>
    </row>
    <row r="142" spans="2:18">
      <c r="B142">
        <v>138</v>
      </c>
      <c r="C142">
        <f t="shared" si="8"/>
        <v>690</v>
      </c>
      <c r="E142">
        <f t="shared" si="7"/>
        <v>0</v>
      </c>
      <c r="F142">
        <f t="shared" si="9"/>
        <v>0</v>
      </c>
      <c r="L142">
        <v>5</v>
      </c>
      <c r="M142">
        <v>12.78</v>
      </c>
      <c r="N142">
        <v>20682</v>
      </c>
      <c r="O142">
        <v>4510.1000000000004</v>
      </c>
      <c r="P142">
        <v>7.6399999999999996E-2</v>
      </c>
      <c r="Q142">
        <v>4.1100000000000003</v>
      </c>
      <c r="R142">
        <v>1.79</v>
      </c>
    </row>
    <row r="143" spans="2:18">
      <c r="B143">
        <v>139</v>
      </c>
      <c r="C143">
        <f t="shared" si="8"/>
        <v>695</v>
      </c>
      <c r="E143">
        <f t="shared" si="7"/>
        <v>0</v>
      </c>
      <c r="F143">
        <f t="shared" si="9"/>
        <v>0</v>
      </c>
      <c r="L143">
        <v>6</v>
      </c>
      <c r="M143">
        <v>15.78</v>
      </c>
      <c r="N143">
        <v>21555</v>
      </c>
      <c r="O143">
        <v>4681.7</v>
      </c>
      <c r="P143">
        <v>7.6700000000000004E-2</v>
      </c>
      <c r="Q143">
        <v>4.2839999999999998</v>
      </c>
      <c r="R143">
        <v>1.7829999999999999</v>
      </c>
    </row>
    <row r="144" spans="2:18">
      <c r="B144">
        <v>140</v>
      </c>
      <c r="C144">
        <f t="shared" si="8"/>
        <v>700</v>
      </c>
      <c r="E144">
        <f t="shared" si="7"/>
        <v>0</v>
      </c>
      <c r="F144">
        <f t="shared" si="9"/>
        <v>0</v>
      </c>
      <c r="L144">
        <v>7</v>
      </c>
      <c r="M144">
        <v>18.78</v>
      </c>
      <c r="N144">
        <v>22368.400000000001</v>
      </c>
      <c r="O144">
        <v>4835.8999999999996</v>
      </c>
      <c r="P144">
        <v>7.7100000000000002E-2</v>
      </c>
      <c r="Q144">
        <v>4.4450000000000003</v>
      </c>
      <c r="R144">
        <v>1.7709999999999999</v>
      </c>
    </row>
    <row r="145" spans="2:18">
      <c r="B145">
        <v>141</v>
      </c>
      <c r="C145">
        <f t="shared" si="8"/>
        <v>705</v>
      </c>
      <c r="E145">
        <f t="shared" si="7"/>
        <v>0</v>
      </c>
      <c r="F145">
        <f t="shared" si="9"/>
        <v>0</v>
      </c>
      <c r="L145">
        <v>8</v>
      </c>
      <c r="M145">
        <v>21.78</v>
      </c>
      <c r="N145">
        <v>23067.599999999999</v>
      </c>
      <c r="O145">
        <v>4970</v>
      </c>
      <c r="P145">
        <v>7.7399999999999997E-2</v>
      </c>
      <c r="Q145">
        <v>4.5839999999999996</v>
      </c>
      <c r="R145">
        <v>1.7470000000000001</v>
      </c>
    </row>
    <row r="146" spans="2:18">
      <c r="B146">
        <v>142</v>
      </c>
      <c r="C146">
        <f t="shared" si="8"/>
        <v>710</v>
      </c>
      <c r="E146">
        <f t="shared" si="7"/>
        <v>0</v>
      </c>
      <c r="F146">
        <f t="shared" si="9"/>
        <v>0</v>
      </c>
      <c r="L146">
        <v>9</v>
      </c>
      <c r="M146">
        <v>24.78</v>
      </c>
      <c r="N146">
        <v>23539.1</v>
      </c>
      <c r="O146">
        <v>5081.3</v>
      </c>
      <c r="P146">
        <v>7.7200000000000005E-2</v>
      </c>
      <c r="Q146">
        <v>4.6779999999999999</v>
      </c>
      <c r="R146">
        <v>1.7549999999999999</v>
      </c>
    </row>
    <row r="147" spans="2:18">
      <c r="B147">
        <v>143</v>
      </c>
      <c r="C147">
        <f t="shared" si="8"/>
        <v>715</v>
      </c>
      <c r="E147">
        <f t="shared" si="7"/>
        <v>0</v>
      </c>
      <c r="F147">
        <f t="shared" si="9"/>
        <v>0</v>
      </c>
      <c r="L147">
        <v>10</v>
      </c>
      <c r="M147">
        <v>27.78</v>
      </c>
      <c r="N147">
        <v>24019.3</v>
      </c>
      <c r="O147">
        <v>5168.8999999999996</v>
      </c>
      <c r="P147">
        <v>7.7399999999999997E-2</v>
      </c>
      <c r="Q147">
        <v>4.7729999999999997</v>
      </c>
      <c r="R147">
        <v>1.7470000000000001</v>
      </c>
    </row>
    <row r="148" spans="2:18">
      <c r="B148">
        <v>144</v>
      </c>
      <c r="C148">
        <f t="shared" si="8"/>
        <v>720</v>
      </c>
      <c r="E148">
        <f t="shared" si="7"/>
        <v>0</v>
      </c>
      <c r="F148">
        <f t="shared" si="9"/>
        <v>0</v>
      </c>
      <c r="L148">
        <v>11</v>
      </c>
      <c r="M148">
        <v>30.78</v>
      </c>
      <c r="N148">
        <v>24375.200000000001</v>
      </c>
      <c r="O148">
        <v>5238.5</v>
      </c>
      <c r="P148">
        <v>7.7600000000000002E-2</v>
      </c>
      <c r="Q148">
        <v>4.8440000000000003</v>
      </c>
      <c r="R148">
        <v>1.728</v>
      </c>
    </row>
    <row r="149" spans="2:18">
      <c r="B149">
        <v>145</v>
      </c>
      <c r="C149">
        <f t="shared" si="8"/>
        <v>725</v>
      </c>
      <c r="E149">
        <f t="shared" si="7"/>
        <v>0</v>
      </c>
      <c r="F149">
        <f t="shared" si="9"/>
        <v>0</v>
      </c>
      <c r="L149">
        <v>12</v>
      </c>
      <c r="M149">
        <v>33.78</v>
      </c>
      <c r="N149">
        <v>24735.5</v>
      </c>
      <c r="O149">
        <v>5309.8</v>
      </c>
      <c r="P149">
        <v>7.7600000000000002E-2</v>
      </c>
      <c r="Q149">
        <v>4.9160000000000004</v>
      </c>
      <c r="R149">
        <v>1.7210000000000001</v>
      </c>
    </row>
    <row r="150" spans="2:18">
      <c r="B150">
        <v>146</v>
      </c>
      <c r="C150">
        <f t="shared" si="8"/>
        <v>730</v>
      </c>
      <c r="E150">
        <f t="shared" si="7"/>
        <v>0</v>
      </c>
      <c r="F150">
        <f t="shared" si="9"/>
        <v>0</v>
      </c>
      <c r="L150">
        <v>13</v>
      </c>
      <c r="M150">
        <v>36.78</v>
      </c>
      <c r="N150">
        <v>25307.7</v>
      </c>
      <c r="O150">
        <v>5456.9</v>
      </c>
      <c r="P150">
        <v>7.7299999999999994E-2</v>
      </c>
      <c r="Q150">
        <v>5.0289999999999999</v>
      </c>
      <c r="R150">
        <v>1.7070000000000001</v>
      </c>
    </row>
    <row r="151" spans="2:18">
      <c r="B151">
        <v>147</v>
      </c>
      <c r="C151">
        <f t="shared" si="8"/>
        <v>735</v>
      </c>
      <c r="E151">
        <f t="shared" si="7"/>
        <v>0</v>
      </c>
      <c r="F151">
        <f t="shared" si="9"/>
        <v>0</v>
      </c>
      <c r="L151">
        <v>14</v>
      </c>
      <c r="M151">
        <v>39.78</v>
      </c>
      <c r="N151">
        <v>25474.6</v>
      </c>
      <c r="O151">
        <v>5529.3</v>
      </c>
      <c r="P151">
        <v>7.6799999999999993E-2</v>
      </c>
      <c r="Q151">
        <v>5.0629999999999997</v>
      </c>
      <c r="R151">
        <v>1.7110000000000001</v>
      </c>
    </row>
    <row r="152" spans="2:18">
      <c r="B152">
        <v>148</v>
      </c>
      <c r="C152">
        <f t="shared" si="8"/>
        <v>740</v>
      </c>
      <c r="E152">
        <f t="shared" si="7"/>
        <v>0</v>
      </c>
      <c r="F152">
        <f t="shared" si="9"/>
        <v>0</v>
      </c>
      <c r="L152">
        <v>15</v>
      </c>
      <c r="M152">
        <v>42.78</v>
      </c>
      <c r="N152">
        <v>25746.6</v>
      </c>
      <c r="O152">
        <v>5570.1</v>
      </c>
      <c r="P152">
        <v>7.6999999999999999E-2</v>
      </c>
      <c r="Q152">
        <v>5.117</v>
      </c>
      <c r="R152">
        <v>1.6950000000000001</v>
      </c>
    </row>
    <row r="153" spans="2:18">
      <c r="B153">
        <v>149</v>
      </c>
      <c r="C153">
        <f t="shared" si="8"/>
        <v>745</v>
      </c>
      <c r="E153">
        <f t="shared" si="7"/>
        <v>0</v>
      </c>
      <c r="F153">
        <f t="shared" si="9"/>
        <v>0</v>
      </c>
      <c r="L153">
        <v>16</v>
      </c>
      <c r="M153">
        <v>45.78</v>
      </c>
      <c r="N153">
        <v>25970.3</v>
      </c>
      <c r="O153">
        <v>5630.9</v>
      </c>
      <c r="P153">
        <v>7.6899999999999996E-2</v>
      </c>
      <c r="Q153">
        <v>5.1609999999999996</v>
      </c>
      <c r="R153">
        <v>1.6910000000000001</v>
      </c>
    </row>
    <row r="154" spans="2:18">
      <c r="B154">
        <v>150</v>
      </c>
      <c r="C154">
        <f t="shared" si="8"/>
        <v>750</v>
      </c>
      <c r="E154">
        <f t="shared" si="7"/>
        <v>0</v>
      </c>
      <c r="F154">
        <f t="shared" si="9"/>
        <v>0</v>
      </c>
      <c r="L154">
        <v>17</v>
      </c>
      <c r="M154">
        <v>48.78</v>
      </c>
      <c r="N154">
        <v>26284.5</v>
      </c>
      <c r="O154">
        <v>5684.8</v>
      </c>
      <c r="P154">
        <v>7.7100000000000002E-2</v>
      </c>
      <c r="Q154">
        <v>5.2240000000000002</v>
      </c>
      <c r="R154">
        <v>1.7050000000000001</v>
      </c>
    </row>
    <row r="155" spans="2:18">
      <c r="B155">
        <v>151</v>
      </c>
      <c r="C155">
        <f t="shared" si="8"/>
        <v>755</v>
      </c>
      <c r="E155">
        <f t="shared" si="7"/>
        <v>0</v>
      </c>
      <c r="F155">
        <f t="shared" si="9"/>
        <v>0</v>
      </c>
      <c r="L155">
        <v>18</v>
      </c>
      <c r="M155">
        <v>51.78</v>
      </c>
      <c r="N155">
        <v>26495.200000000001</v>
      </c>
      <c r="O155">
        <v>5735.4</v>
      </c>
      <c r="P155">
        <v>7.6999999999999999E-2</v>
      </c>
      <c r="Q155">
        <v>5.2649999999999997</v>
      </c>
      <c r="R155">
        <v>1.6970000000000001</v>
      </c>
    </row>
    <row r="156" spans="2:18">
      <c r="B156">
        <v>152</v>
      </c>
      <c r="C156">
        <f t="shared" si="8"/>
        <v>760</v>
      </c>
      <c r="E156">
        <f t="shared" si="7"/>
        <v>0</v>
      </c>
      <c r="F156">
        <f t="shared" si="9"/>
        <v>0</v>
      </c>
      <c r="L156">
        <v>19</v>
      </c>
      <c r="M156">
        <v>54.78</v>
      </c>
      <c r="N156">
        <v>26635</v>
      </c>
      <c r="O156">
        <v>5772.1</v>
      </c>
      <c r="P156">
        <v>7.6899999999999996E-2</v>
      </c>
      <c r="Q156">
        <v>5.2930000000000001</v>
      </c>
      <c r="R156">
        <v>1.7090000000000001</v>
      </c>
    </row>
    <row r="157" spans="2:18">
      <c r="B157">
        <v>153</v>
      </c>
      <c r="C157">
        <f t="shared" si="8"/>
        <v>765</v>
      </c>
      <c r="E157">
        <f t="shared" si="7"/>
        <v>0</v>
      </c>
      <c r="F157">
        <f t="shared" si="9"/>
        <v>0</v>
      </c>
      <c r="L157">
        <v>20</v>
      </c>
      <c r="M157">
        <v>57.78</v>
      </c>
      <c r="N157">
        <v>26734.9</v>
      </c>
      <c r="O157">
        <v>5804.2</v>
      </c>
      <c r="P157">
        <v>7.6799999999999993E-2</v>
      </c>
      <c r="Q157">
        <v>5.3129999999999997</v>
      </c>
      <c r="R157">
        <v>1.7170000000000001</v>
      </c>
    </row>
    <row r="158" spans="2:18">
      <c r="B158">
        <v>154</v>
      </c>
      <c r="C158">
        <f t="shared" si="8"/>
        <v>770</v>
      </c>
      <c r="E158">
        <f t="shared" si="7"/>
        <v>0</v>
      </c>
      <c r="F158">
        <f t="shared" si="9"/>
        <v>0</v>
      </c>
    </row>
    <row r="159" spans="2:18">
      <c r="B159">
        <v>155</v>
      </c>
      <c r="C159">
        <f t="shared" si="8"/>
        <v>775</v>
      </c>
      <c r="E159">
        <f t="shared" si="7"/>
        <v>0</v>
      </c>
      <c r="F159">
        <f t="shared" si="9"/>
        <v>0</v>
      </c>
    </row>
    <row r="160" spans="2:18">
      <c r="B160">
        <v>156</v>
      </c>
      <c r="C160">
        <f t="shared" si="8"/>
        <v>780</v>
      </c>
      <c r="E160">
        <f t="shared" si="7"/>
        <v>0</v>
      </c>
      <c r="F160">
        <f t="shared" si="9"/>
        <v>0</v>
      </c>
    </row>
    <row r="161" spans="2:6">
      <c r="B161">
        <v>157</v>
      </c>
      <c r="C161">
        <f t="shared" si="8"/>
        <v>785</v>
      </c>
      <c r="E161">
        <f t="shared" si="7"/>
        <v>0</v>
      </c>
      <c r="F161">
        <f t="shared" si="9"/>
        <v>0</v>
      </c>
    </row>
    <row r="162" spans="2:6">
      <c r="B162">
        <v>158</v>
      </c>
      <c r="C162">
        <f t="shared" si="8"/>
        <v>790</v>
      </c>
      <c r="E162">
        <f t="shared" si="7"/>
        <v>0</v>
      </c>
      <c r="F162">
        <f t="shared" si="9"/>
        <v>0</v>
      </c>
    </row>
    <row r="163" spans="2:6">
      <c r="B163">
        <v>159</v>
      </c>
      <c r="C163">
        <f t="shared" si="8"/>
        <v>795</v>
      </c>
      <c r="E163">
        <f t="shared" si="7"/>
        <v>0</v>
      </c>
      <c r="F163">
        <f t="shared" si="9"/>
        <v>0</v>
      </c>
    </row>
    <row r="164" spans="2:6">
      <c r="B164">
        <v>160</v>
      </c>
      <c r="C164">
        <f t="shared" si="8"/>
        <v>800</v>
      </c>
      <c r="E164">
        <f t="shared" si="7"/>
        <v>0</v>
      </c>
      <c r="F164">
        <f t="shared" si="9"/>
        <v>0</v>
      </c>
    </row>
    <row r="165" spans="2:6">
      <c r="D165" s="1"/>
    </row>
    <row r="166" spans="2:6">
      <c r="D166" s="1"/>
    </row>
    <row r="167" spans="2:6">
      <c r="D167" s="1"/>
    </row>
    <row r="168" spans="2:6">
      <c r="D168" s="1"/>
    </row>
    <row r="169" spans="2:6">
      <c r="D169" s="1"/>
    </row>
    <row r="170" spans="2:6">
      <c r="D170" s="1"/>
    </row>
    <row r="171" spans="2:6">
      <c r="D171" s="1"/>
    </row>
    <row r="172" spans="2:6">
      <c r="D172" s="1"/>
    </row>
    <row r="173" spans="2:6">
      <c r="D173" s="1"/>
    </row>
    <row r="174" spans="2:6">
      <c r="D174" s="1"/>
    </row>
    <row r="175" spans="2:6">
      <c r="D175" s="1"/>
    </row>
    <row r="176" spans="2:6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2" sqref="I22"/>
    </sheetView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2011-01-17T08:56:48Z</dcterms:created>
  <dcterms:modified xsi:type="dcterms:W3CDTF">2013-02-06T01:21:46Z</dcterms:modified>
</cp:coreProperties>
</file>